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mihaljevic\Documents\SVEUČILIŠTE\Planiranje 2025-2027\Fin.plan 2025.-2027. za MZO 6.11\Konačni financijski plan usvojen na Saboru\"/>
    </mc:Choice>
  </mc:AlternateContent>
  <xr:revisionPtr revIDLastSave="0" documentId="8_{78D6FB9C-6598-4679-BC85-38F4200B9E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sebni dio FSB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7" l="1"/>
  <c r="F4" i="7"/>
  <c r="C17" i="7" l="1"/>
  <c r="C16" i="7" s="1"/>
  <c r="G109" i="7"/>
  <c r="F109" i="7"/>
  <c r="C109" i="7"/>
  <c r="C106" i="7"/>
  <c r="D106" i="7"/>
  <c r="D109" i="7"/>
  <c r="C100" i="7" l="1"/>
  <c r="D103" i="7"/>
  <c r="C103" i="7"/>
  <c r="D100" i="7"/>
  <c r="D99" i="7" s="1"/>
  <c r="D92" i="7"/>
  <c r="C92" i="7"/>
  <c r="D85" i="7"/>
  <c r="D84" i="7" s="1"/>
  <c r="G73" i="7"/>
  <c r="C73" i="7"/>
  <c r="C63" i="7"/>
  <c r="G55" i="7"/>
  <c r="C55" i="7"/>
  <c r="G47" i="7"/>
  <c r="D47" i="7"/>
  <c r="C47" i="7"/>
  <c r="G35" i="7"/>
  <c r="G34" i="7" s="1"/>
  <c r="F35" i="7"/>
  <c r="F34" i="7" s="1"/>
  <c r="E35" i="7"/>
  <c r="E34" i="7" s="1"/>
  <c r="F25" i="7"/>
  <c r="F24" i="7" s="1"/>
  <c r="D17" i="7"/>
  <c r="D16" i="7" s="1"/>
  <c r="E103" i="7"/>
  <c r="C99" i="7" l="1"/>
  <c r="E47" i="7"/>
  <c r="E5" i="7" s="1"/>
  <c r="F47" i="7"/>
  <c r="F5" i="7" s="1"/>
  <c r="D35" i="7" l="1"/>
  <c r="D34" i="7" s="1"/>
  <c r="C35" i="7"/>
  <c r="C34" i="7" s="1"/>
  <c r="D25" i="7" l="1"/>
  <c r="D24" i="7" s="1"/>
  <c r="G106" i="7" l="1"/>
  <c r="G14" i="7" s="1"/>
  <c r="G4" i="7"/>
  <c r="F106" i="7"/>
  <c r="F14" i="7" s="1"/>
  <c r="E109" i="7"/>
  <c r="E106" i="7"/>
  <c r="G100" i="7" l="1"/>
  <c r="G99" i="7" s="1"/>
  <c r="F100" i="7"/>
  <c r="F99" i="7" s="1"/>
  <c r="E100" i="7"/>
  <c r="E99" i="7" s="1"/>
  <c r="G82" i="7"/>
  <c r="G10" i="7" s="1"/>
  <c r="F82" i="7"/>
  <c r="F10" i="7" s="1"/>
  <c r="E82" i="7"/>
  <c r="E10" i="7" s="1"/>
  <c r="D82" i="7"/>
  <c r="D10" i="7" s="1"/>
  <c r="C82" i="7"/>
  <c r="D73" i="7"/>
  <c r="D9" i="7" s="1"/>
  <c r="C9" i="7"/>
  <c r="C6" i="7"/>
  <c r="D55" i="7"/>
  <c r="D13" i="7"/>
  <c r="C13" i="7"/>
  <c r="D11" i="7"/>
  <c r="C85" i="7"/>
  <c r="D63" i="7"/>
  <c r="D8" i="7" s="1"/>
  <c r="C8" i="7"/>
  <c r="D5" i="7"/>
  <c r="C5" i="7"/>
  <c r="C25" i="7"/>
  <c r="C24" i="7" s="1"/>
  <c r="D22" i="7"/>
  <c r="C22" i="7"/>
  <c r="D3" i="7"/>
  <c r="C11" i="7" l="1"/>
  <c r="C84" i="7"/>
  <c r="D6" i="7"/>
  <c r="D15" i="7" s="1"/>
  <c r="D46" i="7"/>
  <c r="C10" i="7"/>
  <c r="C46" i="7"/>
  <c r="C3" i="7"/>
  <c r="D12" i="7"/>
  <c r="C12" i="7"/>
  <c r="C15" i="7" l="1"/>
  <c r="F12" i="7"/>
  <c r="G12" i="7"/>
  <c r="E12" i="7"/>
  <c r="F85" i="7"/>
  <c r="G85" i="7"/>
  <c r="E85" i="7"/>
  <c r="G11" i="7" l="1"/>
  <c r="E11" i="7"/>
  <c r="F11" i="7"/>
  <c r="G9" i="7"/>
  <c r="E73" i="7"/>
  <c r="F73" i="7"/>
  <c r="F9" i="7" s="1"/>
  <c r="F63" i="7"/>
  <c r="F8" i="7" s="1"/>
  <c r="G63" i="7"/>
  <c r="G46" i="7" s="1"/>
  <c r="E63" i="7"/>
  <c r="G92" i="7"/>
  <c r="G13" i="7" s="1"/>
  <c r="F92" i="7"/>
  <c r="F13" i="7" s="1"/>
  <c r="E92" i="7"/>
  <c r="E84" i="7" s="1"/>
  <c r="G6" i="7"/>
  <c r="F55" i="7"/>
  <c r="F6" i="7" s="1"/>
  <c r="E55" i="7"/>
  <c r="E6" i="7" s="1"/>
  <c r="F22" i="7"/>
  <c r="G22" i="7"/>
  <c r="E22" i="7"/>
  <c r="G17" i="7"/>
  <c r="F17" i="7"/>
  <c r="E17" i="7"/>
  <c r="E16" i="7" l="1"/>
  <c r="E46" i="7"/>
  <c r="E8" i="7"/>
  <c r="E9" i="7"/>
  <c r="G84" i="7"/>
  <c r="G16" i="7"/>
  <c r="F16" i="7"/>
  <c r="F3" i="7"/>
  <c r="F84" i="7"/>
  <c r="F46" i="7"/>
  <c r="E25" i="7"/>
  <c r="E24" i="7" s="1"/>
  <c r="G25" i="7"/>
  <c r="G24" i="7" s="1"/>
  <c r="E3" i="7" l="1"/>
  <c r="E15" i="7" s="1"/>
  <c r="G3" i="7"/>
  <c r="G15" i="7" s="1"/>
  <c r="F15" i="7"/>
</calcChain>
</file>

<file path=xl/sharedStrings.xml><?xml version="1.0" encoding="utf-8"?>
<sst xmlns="http://schemas.openxmlformats.org/spreadsheetml/2006/main" count="199" uniqueCount="63">
  <si>
    <t>A621001</t>
  </si>
  <si>
    <t>REDOVNA DJELATNOST SVEUČILIŠTA U ZAGREBU</t>
  </si>
  <si>
    <t>Opći prihodi i primici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</si>
  <si>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</si>
  <si>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</si>
  <si>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</si>
  <si>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</si>
  <si>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</si>
  <si>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</si>
  <si>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</si>
  <si>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</si>
  <si>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</si>
  <si>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</si>
  <si>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</si>
  <si>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</si>
  <si>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</si>
  <si>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EU PROJEKTI SVEUČILIŠTA U ZAGREBU (IZ EVIDENCIJSKIH PRIHODA)</t>
  </si>
  <si>
    <t>Mehanizam za oporavak i otpornost</t>
  </si>
  <si>
    <t>K679116</t>
  </si>
  <si>
    <t>K679119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</si>
  <si>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</si>
  <si>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</si>
  <si>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</si>
  <si>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</si>
  <si>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</si>
  <si>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</si>
  <si>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</si>
  <si>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</si>
  <si>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</si>
  <si>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</si>
  <si>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</si>
  <si>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</si>
  <si>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</si>
  <si>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</si>
  <si>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</si>
  <si>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</si>
  <si>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</si>
  <si>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</si>
  <si>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</si>
  <si>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</si>
  <si>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</si>
  <si>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</si>
  <si>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</si>
  <si>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563</t>
  </si>
  <si>
    <t>Europski fond za regionalni razvoj (EFRR</t>
  </si>
  <si>
    <t>VISOKO OBRAZOVANJE</t>
  </si>
  <si>
    <t>61</t>
  </si>
  <si>
    <t xml:space="preserve">BROJČANA OZNAKA PRORAČUNSKOG KORISNIKA </t>
  </si>
  <si>
    <t xml:space="preserve">NAZIV PRORAČUNSKOG KORISNIKA </t>
  </si>
  <si>
    <t>PROJEKCIJA 
ZA 2026.</t>
  </si>
  <si>
    <t>FSEU</t>
  </si>
  <si>
    <t>Prihodi od nefinancijske imovine i naknade štete s osnova osiguranja</t>
  </si>
  <si>
    <t>Prihodi od nefinancijske imovine</t>
  </si>
  <si>
    <t>Obnova zgrada oštećenih u potresu s energetskom obnovom</t>
  </si>
  <si>
    <t>K679084</t>
  </si>
  <si>
    <t>OP KONKURENTNOST I KOHEZIJA 2014.-2020., PRIORITET 1, 9 i 10</t>
  </si>
  <si>
    <t>IZVRŠENJE
2023.</t>
  </si>
  <si>
    <t>TEKUĆI PLAN
2024.</t>
  </si>
  <si>
    <t>PLAN 
ZA 2025.</t>
  </si>
  <si>
    <t>PROJEKCIJA 
ZA 2027.</t>
  </si>
  <si>
    <t>A679088</t>
  </si>
  <si>
    <t>+</t>
  </si>
  <si>
    <t>K679129 i K679128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</si>
</sst>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64"/>
      </right>
      <top/>
      <bottom style="thin">
        <color indexed="18"/>
      </bottom>
      <diagonal/>
    </border>
    <border>
      <left style="thin">
        <color indexed="18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/>
      <bottom/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20" fillId="0" borderId="0"/>
  </cellStyleXfs>
  <cellXfs count="58">
    <xf numFmtId="0" fontId="0" fillId="0" borderId="0" xfId="0"/>
    <xf numFmtId="3" fontId="12" fillId="0" borderId="4" xfId="50" applyNumberFormat="1">
      <alignment horizontal="right" vertical="center"/>
    </xf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4" fillId="0" borderId="4" xfId="50" applyNumberFormat="1" applyFont="1" applyProtection="1">
      <alignment horizontal="right" vertical="center"/>
      <protection locked="0"/>
    </xf>
    <xf numFmtId="3" fontId="15" fillId="0" borderId="4" xfId="50" applyNumberFormat="1" applyFont="1">
      <alignment horizontal="right" vertical="center"/>
    </xf>
    <xf numFmtId="3" fontId="12" fillId="27" borderId="4" xfId="50" applyNumberFormat="1" applyFill="1">
      <alignment horizontal="right" vertical="center"/>
    </xf>
    <xf numFmtId="3" fontId="15" fillId="27" borderId="4" xfId="50" applyNumberFormat="1" applyFont="1" applyFill="1">
      <alignment horizontal="right" vertical="center"/>
    </xf>
    <xf numFmtId="0" fontId="12" fillId="0" borderId="8" xfId="49" quotePrefix="1" applyFill="1" applyBorder="1">
      <alignment horizontal="left" vertical="center" indent="1"/>
    </xf>
    <xf numFmtId="0" fontId="12" fillId="0" borderId="9" xfId="49" quotePrefix="1" applyFill="1" applyBorder="1" applyAlignment="1">
      <alignment horizontal="left" vertical="center" indent="9"/>
    </xf>
    <xf numFmtId="0" fontId="12" fillId="0" borderId="7" xfId="49" quotePrefix="1" applyFill="1" applyBorder="1" applyAlignment="1">
      <alignment horizontal="left" vertical="center" indent="5"/>
    </xf>
    <xf numFmtId="0" fontId="12" fillId="0" borderId="3" xfId="49" quotePrefix="1" applyFill="1" applyBorder="1" applyAlignment="1">
      <alignment horizontal="center" vertical="center"/>
    </xf>
    <xf numFmtId="0" fontId="12" fillId="0" borderId="3" xfId="49" quotePrefix="1" applyFill="1" applyBorder="1" applyAlignment="1">
      <alignment horizontal="left" vertical="center" indent="9"/>
    </xf>
    <xf numFmtId="0" fontId="12" fillId="27" borderId="0" xfId="49" quotePrefix="1" applyFill="1" applyBorder="1" applyAlignment="1">
      <alignment horizontal="left" vertical="center" indent="9"/>
    </xf>
    <xf numFmtId="0" fontId="12" fillId="27" borderId="4" xfId="49" quotePrefix="1" applyFill="1">
      <alignment horizontal="left" vertical="center" indent="1"/>
    </xf>
    <xf numFmtId="3" fontId="15" fillId="0" borderId="5" xfId="50" applyNumberFormat="1" applyFont="1" applyBorder="1">
      <alignment horizontal="right" vertical="center"/>
    </xf>
    <xf numFmtId="0" fontId="0" fillId="0" borderId="3" xfId="0" applyBorder="1"/>
    <xf numFmtId="0" fontId="15" fillId="0" borderId="4" xfId="49" quotePrefix="1" applyFont="1" applyFill="1" applyAlignment="1">
      <alignment horizontal="left" vertical="center" indent="7"/>
    </xf>
    <xf numFmtId="0" fontId="15" fillId="0" borderId="4" xfId="49" quotePrefix="1" applyFont="1" applyFill="1">
      <alignment horizontal="left" vertical="center" indent="1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2" fillId="0" borderId="11" xfId="49" quotePrefix="1" applyFill="1" applyBorder="1">
      <alignment horizontal="left" vertical="center" indent="1"/>
    </xf>
    <xf numFmtId="3" fontId="17" fillId="0" borderId="3" xfId="0" applyNumberFormat="1" applyFont="1" applyBorder="1"/>
    <xf numFmtId="3" fontId="18" fillId="0" borderId="3" xfId="0" applyNumberFormat="1" applyFont="1" applyBorder="1"/>
    <xf numFmtId="0" fontId="18" fillId="0" borderId="0" xfId="0" applyFont="1" applyAlignment="1">
      <alignment horizontal="center"/>
    </xf>
    <xf numFmtId="3" fontId="17" fillId="27" borderId="3" xfId="0" applyNumberFormat="1" applyFont="1" applyFill="1" applyBorder="1"/>
    <xf numFmtId="3" fontId="18" fillId="27" borderId="3" xfId="0" applyNumberFormat="1" applyFont="1" applyFill="1" applyBorder="1"/>
    <xf numFmtId="0" fontId="12" fillId="0" borderId="0" xfId="49" applyFill="1" applyBorder="1">
      <alignment horizontal="left" vertical="center" indent="1"/>
    </xf>
    <xf numFmtId="3" fontId="19" fillId="27" borderId="7" xfId="50" applyNumberFormat="1" applyFont="1" applyFill="1" applyBorder="1">
      <alignment horizontal="right" vertical="center"/>
    </xf>
    <xf numFmtId="2" fontId="0" fillId="0" borderId="0" xfId="0" applyNumberFormat="1"/>
    <xf numFmtId="10" fontId="0" fillId="0" borderId="0" xfId="0" applyNumberFormat="1"/>
    <xf numFmtId="0" fontId="12" fillId="0" borderId="3" xfId="49" quotePrefix="1" applyFill="1" applyBorder="1" applyAlignment="1">
      <alignment horizontal="left" vertical="center" indent="7"/>
    </xf>
    <xf numFmtId="0" fontId="12" fillId="0" borderId="3" xfId="49" quotePrefix="1" applyFill="1" applyBorder="1">
      <alignment horizontal="left" vertical="center" indent="1"/>
    </xf>
    <xf numFmtId="3" fontId="15" fillId="0" borderId="3" xfId="50" applyNumberFormat="1" applyFont="1" applyBorder="1">
      <alignment horizontal="right" vertical="center"/>
    </xf>
    <xf numFmtId="3" fontId="17" fillId="0" borderId="12" xfId="0" applyNumberFormat="1" applyFont="1" applyBorder="1"/>
    <xf numFmtId="3" fontId="17" fillId="28" borderId="3" xfId="0" applyNumberFormat="1" applyFont="1" applyFill="1" applyBorder="1"/>
    <xf numFmtId="3" fontId="18" fillId="28" borderId="3" xfId="0" applyNumberFormat="1" applyFont="1" applyFill="1" applyBorder="1"/>
    <xf numFmtId="0" fontId="12" fillId="0" borderId="3" xfId="49" applyFill="1" applyBorder="1">
      <alignment horizontal="left" vertical="center" indent="1"/>
    </xf>
    <xf numFmtId="0" fontId="21" fillId="0" borderId="10" xfId="0" applyFont="1" applyBorder="1"/>
    <xf numFmtId="0" fontId="15" fillId="0" borderId="3" xfId="49" quotePrefix="1" applyFont="1" applyFill="1" applyBorder="1">
      <alignment horizontal="left" vertical="center" indent="1"/>
    </xf>
    <xf numFmtId="0" fontId="22" fillId="0" borderId="0" xfId="51" applyFont="1"/>
    <xf numFmtId="0" fontId="21" fillId="0" borderId="3" xfId="51" applyFont="1" applyBorder="1" applyAlignment="1">
      <alignment horizontal="center"/>
    </xf>
    <xf numFmtId="3" fontId="12" fillId="0" borderId="14" xfId="50" applyNumberFormat="1" applyBorder="1">
      <alignment horizontal="right" vertical="center"/>
    </xf>
    <xf numFmtId="3" fontId="12" fillId="0" borderId="5" xfId="50" applyNumberFormat="1" applyBorder="1">
      <alignment horizontal="right" vertical="center"/>
    </xf>
    <xf numFmtId="3" fontId="12" fillId="0" borderId="15" xfId="50" applyNumberFormat="1" applyBorder="1">
      <alignment horizontal="right" vertical="center"/>
    </xf>
    <xf numFmtId="3" fontId="17" fillId="0" borderId="16" xfId="0" applyNumberFormat="1" applyFont="1" applyBorder="1"/>
    <xf numFmtId="3" fontId="12" fillId="0" borderId="17" xfId="50" applyNumberFormat="1" applyBorder="1">
      <alignment horizontal="right" vertical="center"/>
    </xf>
    <xf numFmtId="3" fontId="15" fillId="0" borderId="7" xfId="50" applyNumberFormat="1" applyFont="1" applyBorder="1">
      <alignment horizontal="right" vertical="center"/>
    </xf>
    <xf numFmtId="3" fontId="15" fillId="0" borderId="13" xfId="50" applyNumberFormat="1" applyFont="1" applyBorder="1">
      <alignment horizontal="right" vertical="center"/>
    </xf>
    <xf numFmtId="3" fontId="18" fillId="0" borderId="12" xfId="0" applyNumberFormat="1" applyFont="1" applyBorder="1"/>
  </cellXfs>
  <cellStyles count="52">
    <cellStyle name="Normal 2" xfId="3" xr:uid="{00000000-0005-0000-0000-000001000000}"/>
    <cellStyle name="Normal 3" xfId="51" xr:uid="{00000000-0005-0000-0000-000002000000}"/>
    <cellStyle name="Normalno" xfId="0" builtinId="0"/>
    <cellStyle name="SAPBEXaggData" xfId="5" xr:uid="{00000000-0005-0000-0000-000003000000}"/>
    <cellStyle name="SAPBEXaggData 2" xfId="45" xr:uid="{00000000-0005-0000-0000-000004000000}"/>
    <cellStyle name="SAPBEXaggDataEmph" xfId="9" xr:uid="{00000000-0005-0000-0000-000005000000}"/>
    <cellStyle name="SAPBEXaggItem" xfId="10" xr:uid="{00000000-0005-0000-0000-000006000000}"/>
    <cellStyle name="SAPBEXaggItem 2" xfId="44" xr:uid="{00000000-0005-0000-0000-000007000000}"/>
    <cellStyle name="SAPBEXaggItemX" xfId="11" xr:uid="{00000000-0005-0000-0000-000008000000}"/>
    <cellStyle name="SAPBEXchaText" xfId="1" xr:uid="{00000000-0005-0000-0000-000009000000}"/>
    <cellStyle name="SAPBEXchaText 2" xfId="41" xr:uid="{00000000-0005-0000-0000-00000A000000}"/>
    <cellStyle name="SAPBEXexcBad7" xfId="12" xr:uid="{00000000-0005-0000-0000-00000B000000}"/>
    <cellStyle name="SAPBEXexcBad8" xfId="13" xr:uid="{00000000-0005-0000-0000-00000C000000}"/>
    <cellStyle name="SAPBEXexcBad9" xfId="14" xr:uid="{00000000-0005-0000-0000-00000D000000}"/>
    <cellStyle name="SAPBEXexcCritical4" xfId="15" xr:uid="{00000000-0005-0000-0000-00000E000000}"/>
    <cellStyle name="SAPBEXexcCritical5" xfId="16" xr:uid="{00000000-0005-0000-0000-00000F000000}"/>
    <cellStyle name="SAPBEXexcCritical6" xfId="17" xr:uid="{00000000-0005-0000-0000-000010000000}"/>
    <cellStyle name="SAPBEXexcGood1" xfId="18" xr:uid="{00000000-0005-0000-0000-000011000000}"/>
    <cellStyle name="SAPBEXexcGood2" xfId="19" xr:uid="{00000000-0005-0000-0000-000012000000}"/>
    <cellStyle name="SAPBEXexcGood3" xfId="20" xr:uid="{00000000-0005-0000-0000-000013000000}"/>
    <cellStyle name="SAPBEXfilterDrill" xfId="21" xr:uid="{00000000-0005-0000-0000-000014000000}"/>
    <cellStyle name="SAPBEXfilterItem" xfId="22" xr:uid="{00000000-0005-0000-0000-000015000000}"/>
    <cellStyle name="SAPBEXfilterText" xfId="23" xr:uid="{00000000-0005-0000-0000-000016000000}"/>
    <cellStyle name="SAPBEXformats" xfId="24" xr:uid="{00000000-0005-0000-0000-000017000000}"/>
    <cellStyle name="SAPBEXformats 2" xfId="43" xr:uid="{00000000-0005-0000-0000-000018000000}"/>
    <cellStyle name="SAPBEXheaderItem" xfId="25" xr:uid="{00000000-0005-0000-0000-000019000000}"/>
    <cellStyle name="SAPBEXheaderText" xfId="26" xr:uid="{00000000-0005-0000-0000-00001A000000}"/>
    <cellStyle name="SAPBEXHLevel0" xfId="27" xr:uid="{00000000-0005-0000-0000-00001B000000}"/>
    <cellStyle name="SAPBEXHLevel0 2" xfId="46" xr:uid="{00000000-0005-0000-0000-00001C000000}"/>
    <cellStyle name="SAPBEXHLevel0X" xfId="28" xr:uid="{00000000-0005-0000-0000-00001D000000}"/>
    <cellStyle name="SAPBEXHLevel1" xfId="4" xr:uid="{00000000-0005-0000-0000-00001E000000}"/>
    <cellStyle name="SAPBEXHLevel1 2" xfId="47" xr:uid="{00000000-0005-0000-0000-00001F000000}"/>
    <cellStyle name="SAPBEXHLevel1X" xfId="29" xr:uid="{00000000-0005-0000-0000-000020000000}"/>
    <cellStyle name="SAPBEXHLevel2" xfId="6" xr:uid="{00000000-0005-0000-0000-000021000000}"/>
    <cellStyle name="SAPBEXHLevel2 2" xfId="48" xr:uid="{00000000-0005-0000-0000-000022000000}"/>
    <cellStyle name="SAPBEXHLevel2X" xfId="30" xr:uid="{00000000-0005-0000-0000-000023000000}"/>
    <cellStyle name="SAPBEXHLevel3" xfId="7" xr:uid="{00000000-0005-0000-0000-000024000000}"/>
    <cellStyle name="SAPBEXHLevel3 2" xfId="49" xr:uid="{00000000-0005-0000-0000-000025000000}"/>
    <cellStyle name="SAPBEXHLevel3X" xfId="31" xr:uid="{00000000-0005-0000-0000-000026000000}"/>
    <cellStyle name="SAPBEXinputData" xfId="32" xr:uid="{00000000-0005-0000-0000-000027000000}"/>
    <cellStyle name="SAPBEXresData" xfId="33" xr:uid="{00000000-0005-0000-0000-000028000000}"/>
    <cellStyle name="SAPBEXresDataEmph" xfId="34" xr:uid="{00000000-0005-0000-0000-000029000000}"/>
    <cellStyle name="SAPBEXresItem" xfId="35" xr:uid="{00000000-0005-0000-0000-00002A000000}"/>
    <cellStyle name="SAPBEXresItemX" xfId="36" xr:uid="{00000000-0005-0000-0000-00002B000000}"/>
    <cellStyle name="SAPBEXstdData" xfId="8" xr:uid="{00000000-0005-0000-0000-00002C000000}"/>
    <cellStyle name="SAPBEXstdData 2" xfId="50" xr:uid="{00000000-0005-0000-0000-00002D000000}"/>
    <cellStyle name="SAPBEXstdDataEmph" xfId="37" xr:uid="{00000000-0005-0000-0000-00002E000000}"/>
    <cellStyle name="SAPBEXstdItem" xfId="2" xr:uid="{00000000-0005-0000-0000-00002F000000}"/>
    <cellStyle name="SAPBEXstdItem 2" xfId="42" xr:uid="{00000000-0005-0000-0000-000030000000}"/>
    <cellStyle name="SAPBEXstdItemX" xfId="38" xr:uid="{00000000-0005-0000-0000-000031000000}"/>
    <cellStyle name="SAPBEXtitle" xfId="39" xr:uid="{00000000-0005-0000-0000-000032000000}"/>
    <cellStyle name="SAPBEXundefined" xfId="40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RowHeight="14.4" x14ac:dyDescent="0.3"/>
  <cols>
    <col min="1" max="1" width="17.33203125" customWidth="1"/>
    <col min="2" max="2" width="51.44140625" customWidth="1"/>
    <col min="3" max="7" width="13.33203125" customWidth="1"/>
  </cols>
  <sheetData>
    <row r="2" spans="1:10" ht="52.8" x14ac:dyDescent="0.3">
      <c r="A2" s="5" t="s">
        <v>47</v>
      </c>
      <c r="B2" s="5" t="s">
        <v>48</v>
      </c>
      <c r="C2" s="5" t="s">
        <v>56</v>
      </c>
      <c r="D2" s="5" t="s">
        <v>57</v>
      </c>
      <c r="E2" s="6" t="s">
        <v>58</v>
      </c>
      <c r="F2" s="6" t="s">
        <v>49</v>
      </c>
      <c r="G2" s="6" t="s">
        <v>59</v>
      </c>
    </row>
    <row r="3" spans="1:10" x14ac:dyDescent="0.3">
      <c r="A3" s="4">
        <v>11</v>
      </c>
      <c r="B3" s="3" t="s">
        <v>2</v>
      </c>
      <c r="C3" s="13">
        <f>C17+C22+C25+C103</f>
        <v>23408834</v>
      </c>
      <c r="D3" s="13">
        <f>D17+D23+D25+D103</f>
        <v>21222434</v>
      </c>
      <c r="E3" s="13">
        <f>E17+E23+E25+E103</f>
        <v>26817461</v>
      </c>
      <c r="F3" s="13">
        <f t="shared" ref="F3:G3" si="0">F17+F23+F25+F103</f>
        <v>15292605</v>
      </c>
      <c r="G3" s="13">
        <f t="shared" si="0"/>
        <v>15362967</v>
      </c>
      <c r="J3" s="38"/>
    </row>
    <row r="4" spans="1:10" x14ac:dyDescent="0.3">
      <c r="A4" s="4">
        <v>12</v>
      </c>
      <c r="B4" s="45" t="s">
        <v>3</v>
      </c>
      <c r="C4" s="13">
        <v>0</v>
      </c>
      <c r="D4" s="13">
        <v>54734</v>
      </c>
      <c r="E4" s="13">
        <f>E110</f>
        <v>0</v>
      </c>
      <c r="F4" s="13">
        <f t="shared" ref="F4:G4" si="1">F110</f>
        <v>0</v>
      </c>
      <c r="G4" s="13">
        <f t="shared" si="1"/>
        <v>0</v>
      </c>
      <c r="J4" s="38"/>
    </row>
    <row r="5" spans="1:10" x14ac:dyDescent="0.3">
      <c r="A5" s="4">
        <v>31</v>
      </c>
      <c r="B5" s="3" t="s">
        <v>15</v>
      </c>
      <c r="C5" s="13">
        <f>C47</f>
        <v>2668998</v>
      </c>
      <c r="D5" s="13">
        <f>D47</f>
        <v>2761129</v>
      </c>
      <c r="E5" s="13">
        <f>E47</f>
        <v>2422390</v>
      </c>
      <c r="F5" s="13">
        <f>F47</f>
        <v>1898944</v>
      </c>
      <c r="G5" s="13">
        <v>1936923</v>
      </c>
      <c r="J5" s="38"/>
    </row>
    <row r="6" spans="1:10" x14ac:dyDescent="0.3">
      <c r="A6" s="4">
        <v>43</v>
      </c>
      <c r="B6" s="3" t="s">
        <v>9</v>
      </c>
      <c r="C6" s="13">
        <f t="shared" ref="C6:F6" si="2">C55</f>
        <v>320487</v>
      </c>
      <c r="D6" s="13">
        <f t="shared" si="2"/>
        <v>461086</v>
      </c>
      <c r="E6" s="13">
        <f t="shared" si="2"/>
        <v>770420</v>
      </c>
      <c r="F6" s="13">
        <f t="shared" si="2"/>
        <v>730000</v>
      </c>
      <c r="G6" s="13">
        <f>G55</f>
        <v>730300</v>
      </c>
      <c r="J6" s="38"/>
    </row>
    <row r="7" spans="1:10" x14ac:dyDescent="0.3">
      <c r="A7" s="4">
        <v>51</v>
      </c>
      <c r="B7" s="3" t="s">
        <v>11</v>
      </c>
      <c r="C7" s="13">
        <v>1749512</v>
      </c>
      <c r="D7" s="13">
        <v>536480</v>
      </c>
      <c r="E7" s="13">
        <v>1181063</v>
      </c>
      <c r="F7" s="13">
        <v>830061</v>
      </c>
      <c r="G7" s="13">
        <v>182280</v>
      </c>
      <c r="J7" s="38"/>
    </row>
    <row r="8" spans="1:10" x14ac:dyDescent="0.3">
      <c r="A8" s="4">
        <v>52</v>
      </c>
      <c r="B8" s="3" t="s">
        <v>12</v>
      </c>
      <c r="C8" s="13">
        <f t="shared" ref="C8:F8" si="3">C63</f>
        <v>6631015</v>
      </c>
      <c r="D8" s="13">
        <f t="shared" si="3"/>
        <v>3123188</v>
      </c>
      <c r="E8" s="13">
        <f t="shared" si="3"/>
        <v>2431967</v>
      </c>
      <c r="F8" s="13">
        <f t="shared" si="3"/>
        <v>300654</v>
      </c>
      <c r="G8" s="13">
        <v>306667</v>
      </c>
      <c r="J8" s="38"/>
    </row>
    <row r="9" spans="1:10" x14ac:dyDescent="0.3">
      <c r="A9" s="4">
        <v>61</v>
      </c>
      <c r="B9" s="3" t="s">
        <v>13</v>
      </c>
      <c r="C9" s="13">
        <f t="shared" ref="C9:F9" si="4">C73</f>
        <v>1566414</v>
      </c>
      <c r="D9" s="13">
        <f t="shared" si="4"/>
        <v>372082</v>
      </c>
      <c r="E9" s="13">
        <f t="shared" si="4"/>
        <v>937853</v>
      </c>
      <c r="F9" s="13">
        <f t="shared" si="4"/>
        <v>1015873</v>
      </c>
      <c r="G9" s="13">
        <f>G73</f>
        <v>1036191</v>
      </c>
      <c r="J9" s="38"/>
    </row>
    <row r="10" spans="1:10" x14ac:dyDescent="0.3">
      <c r="A10" s="4">
        <v>71</v>
      </c>
      <c r="B10" s="3" t="s">
        <v>52</v>
      </c>
      <c r="C10" s="13">
        <f>C82</f>
        <v>0</v>
      </c>
      <c r="D10" s="13">
        <f t="shared" ref="D10:G10" si="5">D82</f>
        <v>0</v>
      </c>
      <c r="E10" s="13">
        <f t="shared" si="5"/>
        <v>0</v>
      </c>
      <c r="F10" s="13">
        <f t="shared" si="5"/>
        <v>0</v>
      </c>
      <c r="G10" s="13">
        <f t="shared" si="5"/>
        <v>0</v>
      </c>
    </row>
    <row r="11" spans="1:10" x14ac:dyDescent="0.3">
      <c r="A11" s="4">
        <v>581</v>
      </c>
      <c r="B11" s="3" t="s">
        <v>17</v>
      </c>
      <c r="C11" s="13">
        <f t="shared" ref="C11:F11" si="6">C85</f>
        <v>0</v>
      </c>
      <c r="D11" s="13">
        <f t="shared" si="6"/>
        <v>252378</v>
      </c>
      <c r="E11" s="13">
        <f t="shared" si="6"/>
        <v>1245715</v>
      </c>
      <c r="F11" s="13">
        <f t="shared" si="6"/>
        <v>717998</v>
      </c>
      <c r="G11" s="13">
        <f>G85</f>
        <v>0</v>
      </c>
    </row>
    <row r="12" spans="1:10" x14ac:dyDescent="0.3">
      <c r="A12" s="4">
        <v>5761</v>
      </c>
      <c r="B12" s="3" t="s">
        <v>21</v>
      </c>
      <c r="C12" s="13">
        <f t="shared" ref="C12:D12" si="7">C100</f>
        <v>4423673</v>
      </c>
      <c r="D12" s="13">
        <f t="shared" si="7"/>
        <v>0</v>
      </c>
      <c r="E12" s="13">
        <f>E100</f>
        <v>0</v>
      </c>
      <c r="F12" s="13">
        <f>F100</f>
        <v>0</v>
      </c>
      <c r="G12" s="13">
        <f>G100</f>
        <v>0</v>
      </c>
    </row>
    <row r="13" spans="1:10" x14ac:dyDescent="0.3">
      <c r="A13" s="10">
        <v>563</v>
      </c>
      <c r="B13" s="11" t="s">
        <v>20</v>
      </c>
      <c r="C13" s="23">
        <f t="shared" ref="C13:D13" si="8">C92</f>
        <v>1799799</v>
      </c>
      <c r="D13" s="23">
        <f t="shared" si="8"/>
        <v>1034532</v>
      </c>
      <c r="E13" s="23"/>
      <c r="F13" s="23">
        <f>F92</f>
        <v>0</v>
      </c>
      <c r="G13" s="23">
        <f>G92</f>
        <v>0</v>
      </c>
    </row>
    <row r="14" spans="1:10" x14ac:dyDescent="0.3">
      <c r="A14" s="39">
        <v>815</v>
      </c>
      <c r="B14" s="40" t="s">
        <v>53</v>
      </c>
      <c r="C14" s="41">
        <v>0</v>
      </c>
      <c r="D14" s="41">
        <v>16020785</v>
      </c>
      <c r="E14" s="41"/>
      <c r="F14" s="41">
        <f t="shared" ref="F14:G14" si="9">F106</f>
        <v>0</v>
      </c>
      <c r="G14" s="41">
        <f t="shared" si="9"/>
        <v>0</v>
      </c>
    </row>
    <row r="15" spans="1:10" x14ac:dyDescent="0.3">
      <c r="A15" s="8">
        <v>1829</v>
      </c>
      <c r="B15" s="9" t="s">
        <v>45</v>
      </c>
      <c r="C15" s="36">
        <f>SUM(C3:C13)</f>
        <v>42568732</v>
      </c>
      <c r="D15" s="36">
        <f>SUM(D3:D14)</f>
        <v>45838828</v>
      </c>
      <c r="E15" s="36">
        <f>SUM(E3:E14)</f>
        <v>35806869</v>
      </c>
      <c r="F15" s="36">
        <f t="shared" ref="F15:G15" si="10">SUM(F3:F14)</f>
        <v>20786135</v>
      </c>
      <c r="G15" s="36">
        <f t="shared" si="10"/>
        <v>19555328</v>
      </c>
      <c r="J15" s="38"/>
    </row>
    <row r="16" spans="1:10" x14ac:dyDescent="0.3">
      <c r="A16" s="2" t="s">
        <v>0</v>
      </c>
      <c r="B16" s="3" t="s">
        <v>1</v>
      </c>
      <c r="C16" s="14">
        <f>C17</f>
        <v>11251659</v>
      </c>
      <c r="D16" s="14">
        <f t="shared" ref="D16:G16" si="11">D17</f>
        <v>13661386</v>
      </c>
      <c r="E16" s="14">
        <f t="shared" si="11"/>
        <v>14237148</v>
      </c>
      <c r="F16" s="14">
        <f t="shared" si="11"/>
        <v>14307004</v>
      </c>
      <c r="G16" s="14">
        <f t="shared" si="11"/>
        <v>14377209</v>
      </c>
    </row>
    <row r="17" spans="1:10" x14ac:dyDescent="0.3">
      <c r="A17" s="4" t="s">
        <v>31</v>
      </c>
      <c r="B17" s="3" t="s">
        <v>2</v>
      </c>
      <c r="C17" s="13">
        <f>SUM(C18:C20)</f>
        <v>11251659</v>
      </c>
      <c r="D17" s="13">
        <f>SUM(D18:D20)</f>
        <v>13661386</v>
      </c>
      <c r="E17" s="13">
        <f>SUM(E18:E20)</f>
        <v>14237148</v>
      </c>
      <c r="F17" s="13">
        <f>SUM(F18:F20)</f>
        <v>14307004</v>
      </c>
      <c r="G17" s="13">
        <f>SUM(G18:G20)</f>
        <v>14377209</v>
      </c>
    </row>
    <row r="18" spans="1:10" x14ac:dyDescent="0.3">
      <c r="A18" s="7" t="s">
        <v>14</v>
      </c>
      <c r="B18" s="3" t="s">
        <v>33</v>
      </c>
      <c r="C18" s="1">
        <v>10981865</v>
      </c>
      <c r="D18" s="1">
        <v>13002404</v>
      </c>
      <c r="E18" s="1">
        <v>13849850</v>
      </c>
      <c r="F18" s="12">
        <v>13919706</v>
      </c>
      <c r="G18" s="12">
        <v>13989911</v>
      </c>
    </row>
    <row r="19" spans="1:10" x14ac:dyDescent="0.3">
      <c r="A19" s="17" t="s">
        <v>22</v>
      </c>
      <c r="B19" s="3" t="s">
        <v>32</v>
      </c>
      <c r="C19" s="1">
        <v>269794</v>
      </c>
      <c r="D19" s="1">
        <v>655657</v>
      </c>
      <c r="E19" s="1">
        <v>387298</v>
      </c>
      <c r="F19" s="1">
        <v>387298</v>
      </c>
      <c r="G19" s="1">
        <v>387298</v>
      </c>
    </row>
    <row r="20" spans="1:10" x14ac:dyDescent="0.3">
      <c r="A20" s="20" t="s">
        <v>27</v>
      </c>
      <c r="B20" s="16" t="s">
        <v>39</v>
      </c>
      <c r="C20" s="1"/>
      <c r="D20" s="1">
        <v>3325</v>
      </c>
      <c r="E20" s="1">
        <v>0</v>
      </c>
      <c r="F20" s="1">
        <v>0</v>
      </c>
      <c r="G20" s="1">
        <v>0</v>
      </c>
    </row>
    <row r="21" spans="1:10" x14ac:dyDescent="0.3">
      <c r="A21" s="21"/>
      <c r="B21" s="22"/>
      <c r="C21" s="14"/>
      <c r="D21" s="14"/>
      <c r="E21" s="14"/>
      <c r="F21" s="14"/>
      <c r="G21" s="14"/>
    </row>
    <row r="22" spans="1:10" x14ac:dyDescent="0.3">
      <c r="A22" s="19" t="s">
        <v>4</v>
      </c>
      <c r="B22" s="16" t="s">
        <v>5</v>
      </c>
      <c r="C22" s="13">
        <f>C23</f>
        <v>0</v>
      </c>
      <c r="D22" s="13">
        <f>D23</f>
        <v>245884</v>
      </c>
      <c r="E22" s="13">
        <f>E23</f>
        <v>0</v>
      </c>
      <c r="F22" s="13">
        <f>F23</f>
        <v>0</v>
      </c>
      <c r="G22" s="13">
        <f>G23</f>
        <v>0</v>
      </c>
      <c r="J22" s="37"/>
    </row>
    <row r="23" spans="1:10" x14ac:dyDescent="0.3">
      <c r="A23" s="4" t="s">
        <v>31</v>
      </c>
      <c r="B23" s="3" t="s">
        <v>2</v>
      </c>
      <c r="C23" s="1">
        <v>0</v>
      </c>
      <c r="D23" s="1">
        <v>245884</v>
      </c>
      <c r="E23" s="1">
        <v>0</v>
      </c>
      <c r="F23" s="1">
        <v>0</v>
      </c>
      <c r="G23" s="1">
        <v>0</v>
      </c>
    </row>
    <row r="24" spans="1:10" x14ac:dyDescent="0.3">
      <c r="A24" s="18" t="s">
        <v>6</v>
      </c>
      <c r="B24" s="3" t="s">
        <v>7</v>
      </c>
      <c r="C24" s="14">
        <f>C25</f>
        <v>550303</v>
      </c>
      <c r="D24" s="14">
        <f t="shared" ref="D24:G24" si="12">D25</f>
        <v>958642</v>
      </c>
      <c r="E24" s="14">
        <f t="shared" si="12"/>
        <v>955100</v>
      </c>
      <c r="F24" s="14">
        <f t="shared" si="12"/>
        <v>985601</v>
      </c>
      <c r="G24" s="14">
        <f t="shared" si="12"/>
        <v>985758</v>
      </c>
    </row>
    <row r="25" spans="1:10" x14ac:dyDescent="0.3">
      <c r="A25" s="4" t="s">
        <v>31</v>
      </c>
      <c r="B25" s="3" t="s">
        <v>2</v>
      </c>
      <c r="C25" s="13">
        <f>SUM(C26:C33)</f>
        <v>550303</v>
      </c>
      <c r="D25" s="13">
        <f>SUM(D26:D33)</f>
        <v>958642</v>
      </c>
      <c r="E25" s="13">
        <f>SUM(E26:E33)</f>
        <v>955100</v>
      </c>
      <c r="F25" s="13">
        <f>SUM(F26:F33)</f>
        <v>985601</v>
      </c>
      <c r="G25" s="13">
        <f>SUM(G26:G33)</f>
        <v>985758</v>
      </c>
      <c r="J25" s="37"/>
    </row>
    <row r="26" spans="1:10" x14ac:dyDescent="0.3">
      <c r="A26" s="7" t="s">
        <v>14</v>
      </c>
      <c r="B26" s="3" t="s">
        <v>33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</row>
    <row r="27" spans="1:10" x14ac:dyDescent="0.3">
      <c r="A27" s="7" t="s">
        <v>22</v>
      </c>
      <c r="B27" s="3" t="s">
        <v>32</v>
      </c>
      <c r="C27" s="1">
        <v>512186</v>
      </c>
      <c r="D27" s="1">
        <v>759812</v>
      </c>
      <c r="E27" s="1">
        <v>885794</v>
      </c>
      <c r="F27" s="1">
        <v>916295</v>
      </c>
      <c r="G27" s="1">
        <v>851565</v>
      </c>
    </row>
    <row r="28" spans="1:10" x14ac:dyDescent="0.3">
      <c r="A28" s="7" t="s">
        <v>23</v>
      </c>
      <c r="B28" s="3" t="s">
        <v>34</v>
      </c>
      <c r="C28" s="1">
        <v>15</v>
      </c>
      <c r="D28" s="1">
        <v>241</v>
      </c>
      <c r="E28" s="1">
        <v>54</v>
      </c>
      <c r="F28" s="1">
        <v>54</v>
      </c>
      <c r="G28" s="1">
        <v>54</v>
      </c>
      <c r="H28" s="54"/>
    </row>
    <row r="29" spans="1:10" x14ac:dyDescent="0.3">
      <c r="A29" s="7" t="s">
        <v>24</v>
      </c>
      <c r="B29" s="3" t="s">
        <v>35</v>
      </c>
      <c r="C29" s="1"/>
      <c r="D29" s="1"/>
      <c r="E29" s="1">
        <v>0</v>
      </c>
      <c r="F29" s="1">
        <v>0</v>
      </c>
      <c r="G29" s="1">
        <v>0</v>
      </c>
    </row>
    <row r="30" spans="1:10" x14ac:dyDescent="0.3">
      <c r="A30" s="7" t="s">
        <v>27</v>
      </c>
      <c r="B30" s="3" t="s">
        <v>39</v>
      </c>
      <c r="C30" s="1"/>
      <c r="D30" s="1">
        <v>3279</v>
      </c>
      <c r="E30" s="1">
        <v>3279</v>
      </c>
      <c r="F30" s="1">
        <v>3279</v>
      </c>
      <c r="G30" s="1">
        <v>279</v>
      </c>
    </row>
    <row r="31" spans="1:10" x14ac:dyDescent="0.3">
      <c r="A31" s="7" t="s">
        <v>25</v>
      </c>
      <c r="B31" s="3" t="s">
        <v>42</v>
      </c>
      <c r="C31" s="1"/>
      <c r="D31" s="1">
        <v>0</v>
      </c>
      <c r="E31" s="1">
        <v>0</v>
      </c>
      <c r="F31" s="1">
        <v>0</v>
      </c>
      <c r="G31" s="1">
        <v>0</v>
      </c>
    </row>
    <row r="32" spans="1:10" x14ac:dyDescent="0.3">
      <c r="A32" s="7" t="s">
        <v>26</v>
      </c>
      <c r="B32" s="3" t="s">
        <v>36</v>
      </c>
      <c r="C32" s="1">
        <v>38102</v>
      </c>
      <c r="D32" s="1">
        <v>195310</v>
      </c>
      <c r="E32" s="1">
        <v>65973</v>
      </c>
      <c r="F32" s="1">
        <v>65973</v>
      </c>
      <c r="G32" s="1">
        <v>133860</v>
      </c>
    </row>
    <row r="33" spans="1:7" x14ac:dyDescent="0.3">
      <c r="A33" s="7" t="s">
        <v>28</v>
      </c>
      <c r="B33" s="3" t="s">
        <v>37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</row>
    <row r="34" spans="1:7" x14ac:dyDescent="0.3">
      <c r="A34" s="2" t="s">
        <v>60</v>
      </c>
      <c r="B34" s="3" t="s">
        <v>16</v>
      </c>
      <c r="C34" s="14">
        <f>C35</f>
        <v>1749512</v>
      </c>
      <c r="D34" s="14">
        <f t="shared" ref="D34:G34" si="13">D35</f>
        <v>536480</v>
      </c>
      <c r="E34" s="14">
        <f t="shared" si="13"/>
        <v>1181063</v>
      </c>
      <c r="F34" s="14">
        <f t="shared" si="13"/>
        <v>830061</v>
      </c>
      <c r="G34" s="14">
        <f t="shared" si="13"/>
        <v>182280</v>
      </c>
    </row>
    <row r="35" spans="1:7" x14ac:dyDescent="0.3">
      <c r="A35" s="4" t="s">
        <v>10</v>
      </c>
      <c r="B35" s="3" t="s">
        <v>11</v>
      </c>
      <c r="C35" s="13">
        <f>SUM(C36:C45)</f>
        <v>1749512</v>
      </c>
      <c r="D35" s="13">
        <f>SUM(D36:D45)</f>
        <v>536480</v>
      </c>
      <c r="E35" s="13">
        <f>SUM(E36:E45)</f>
        <v>1181063</v>
      </c>
      <c r="F35" s="13">
        <f>SUM(F36:F45)</f>
        <v>830061</v>
      </c>
      <c r="G35" s="13">
        <f>SUM(G36:G45)</f>
        <v>182280</v>
      </c>
    </row>
    <row r="36" spans="1:7" x14ac:dyDescent="0.3">
      <c r="A36" s="7" t="s">
        <v>14</v>
      </c>
      <c r="B36" s="3" t="s">
        <v>33</v>
      </c>
      <c r="C36" s="1">
        <v>148037</v>
      </c>
      <c r="D36" s="1">
        <v>222600</v>
      </c>
      <c r="E36" s="1">
        <v>406189</v>
      </c>
      <c r="F36" s="1">
        <v>335961</v>
      </c>
      <c r="G36" s="1">
        <v>102780</v>
      </c>
    </row>
    <row r="37" spans="1:7" x14ac:dyDescent="0.3">
      <c r="A37" s="7" t="s">
        <v>22</v>
      </c>
      <c r="B37" s="3" t="s">
        <v>32</v>
      </c>
      <c r="C37" s="1">
        <v>283595</v>
      </c>
      <c r="D37" s="1">
        <v>54000</v>
      </c>
      <c r="E37" s="1">
        <v>742374</v>
      </c>
      <c r="F37" s="1">
        <v>482600</v>
      </c>
      <c r="G37" s="1">
        <v>76000</v>
      </c>
    </row>
    <row r="38" spans="1:7" x14ac:dyDescent="0.3">
      <c r="A38" s="7" t="s">
        <v>23</v>
      </c>
      <c r="B38" s="3" t="s">
        <v>34</v>
      </c>
      <c r="C38" s="1">
        <v>0</v>
      </c>
      <c r="D38" s="1"/>
      <c r="E38" s="1"/>
      <c r="F38" s="1"/>
      <c r="G38" s="1"/>
    </row>
    <row r="39" spans="1:7" x14ac:dyDescent="0.3">
      <c r="A39" s="7" t="s">
        <v>30</v>
      </c>
      <c r="B39" s="3" t="s">
        <v>40</v>
      </c>
      <c r="C39" s="1">
        <v>0</v>
      </c>
      <c r="D39" s="1">
        <v>0</v>
      </c>
      <c r="E39" s="1"/>
      <c r="F39" s="1"/>
      <c r="G39" s="1"/>
    </row>
    <row r="40" spans="1:7" x14ac:dyDescent="0.3">
      <c r="A40" s="7" t="s">
        <v>29</v>
      </c>
      <c r="B40" s="3" t="s">
        <v>38</v>
      </c>
      <c r="C40" s="1">
        <v>1290</v>
      </c>
      <c r="D40" s="1">
        <v>0</v>
      </c>
      <c r="E40" s="1"/>
      <c r="F40" s="1"/>
      <c r="G40" s="1"/>
    </row>
    <row r="41" spans="1:7" x14ac:dyDescent="0.3">
      <c r="A41" s="7" t="s">
        <v>24</v>
      </c>
      <c r="B41" s="3" t="s">
        <v>35</v>
      </c>
      <c r="C41" s="1">
        <v>6783</v>
      </c>
      <c r="D41" s="1">
        <v>0</v>
      </c>
      <c r="E41" s="1"/>
      <c r="F41" s="1"/>
      <c r="G41" s="1"/>
    </row>
    <row r="42" spans="1:7" x14ac:dyDescent="0.3">
      <c r="A42" s="7" t="s">
        <v>27</v>
      </c>
      <c r="B42" s="3" t="s">
        <v>39</v>
      </c>
      <c r="C42" s="1">
        <v>1295870</v>
      </c>
      <c r="D42" s="1">
        <v>259880</v>
      </c>
      <c r="E42" s="1"/>
      <c r="F42" s="1"/>
      <c r="G42" s="1"/>
    </row>
    <row r="43" spans="1:7" x14ac:dyDescent="0.3">
      <c r="A43" s="7" t="s">
        <v>25</v>
      </c>
      <c r="B43" s="3" t="s">
        <v>42</v>
      </c>
      <c r="C43" s="1">
        <v>0</v>
      </c>
      <c r="D43" s="1">
        <v>0</v>
      </c>
      <c r="E43" s="1"/>
      <c r="F43" s="1"/>
      <c r="G43" s="1"/>
    </row>
    <row r="44" spans="1:7" x14ac:dyDescent="0.3">
      <c r="A44" s="7" t="s">
        <v>26</v>
      </c>
      <c r="B44" s="3" t="s">
        <v>36</v>
      </c>
      <c r="C44" s="1"/>
      <c r="D44" s="1">
        <v>0</v>
      </c>
      <c r="E44" s="1">
        <v>32500</v>
      </c>
      <c r="F44" s="1">
        <v>11500</v>
      </c>
      <c r="G44" s="1">
        <v>3500</v>
      </c>
    </row>
    <row r="45" spans="1:7" x14ac:dyDescent="0.3">
      <c r="A45" s="7" t="s">
        <v>28</v>
      </c>
      <c r="B45" s="3" t="s">
        <v>37</v>
      </c>
      <c r="C45" s="1">
        <v>13937</v>
      </c>
      <c r="D45" s="1"/>
      <c r="E45" s="1"/>
      <c r="F45" s="1"/>
      <c r="G45" s="1">
        <v>0</v>
      </c>
    </row>
    <row r="46" spans="1:7" x14ac:dyDescent="0.3">
      <c r="A46" s="2" t="s">
        <v>60</v>
      </c>
      <c r="B46" s="3" t="s">
        <v>1</v>
      </c>
      <c r="C46" s="14">
        <f>C47+C55+C63+C73+C82</f>
        <v>11186914</v>
      </c>
      <c r="D46" s="14">
        <f>D47+D55+D63+D73+D82</f>
        <v>6717485</v>
      </c>
      <c r="E46" s="14">
        <f t="shared" ref="E46:G46" si="14">E47+E55+E63+E73+E82</f>
        <v>6562630</v>
      </c>
      <c r="F46" s="14">
        <f t="shared" si="14"/>
        <v>3945471</v>
      </c>
      <c r="G46" s="14">
        <f t="shared" si="14"/>
        <v>3990708</v>
      </c>
    </row>
    <row r="47" spans="1:7" x14ac:dyDescent="0.3">
      <c r="A47" s="4" t="s">
        <v>14</v>
      </c>
      <c r="B47" s="3" t="s">
        <v>15</v>
      </c>
      <c r="C47" s="13">
        <f>SUM(C48:C54)</f>
        <v>2668998</v>
      </c>
      <c r="D47" s="13">
        <f>SUM(D48:D54)</f>
        <v>2761129</v>
      </c>
      <c r="E47" s="13">
        <f>SUM(E48:E54)</f>
        <v>2422390</v>
      </c>
      <c r="F47" s="13">
        <f>SUM(F48:F54)</f>
        <v>1898944</v>
      </c>
      <c r="G47" s="13">
        <f>SUM(G48:G54)</f>
        <v>1917550</v>
      </c>
    </row>
    <row r="48" spans="1:7" x14ac:dyDescent="0.3">
      <c r="A48" s="7" t="s">
        <v>14</v>
      </c>
      <c r="B48" s="3" t="s">
        <v>33</v>
      </c>
      <c r="C48" s="1">
        <v>281207</v>
      </c>
      <c r="D48" s="1">
        <v>291883</v>
      </c>
      <c r="E48" s="1">
        <v>451670</v>
      </c>
      <c r="F48" s="1">
        <v>193365</v>
      </c>
      <c r="G48" s="1">
        <v>177858</v>
      </c>
    </row>
    <row r="49" spans="1:7" x14ac:dyDescent="0.3">
      <c r="A49" s="7" t="s">
        <v>22</v>
      </c>
      <c r="B49" s="3" t="s">
        <v>32</v>
      </c>
      <c r="C49" s="1">
        <v>2273910</v>
      </c>
      <c r="D49" s="1">
        <v>2377233</v>
      </c>
      <c r="E49" s="1">
        <v>1592861</v>
      </c>
      <c r="F49" s="1">
        <v>1552525</v>
      </c>
      <c r="G49" s="1">
        <v>1583576</v>
      </c>
    </row>
    <row r="50" spans="1:7" x14ac:dyDescent="0.3">
      <c r="A50" s="7" t="s">
        <v>23</v>
      </c>
      <c r="B50" s="3" t="s">
        <v>34</v>
      </c>
      <c r="C50" s="1">
        <v>43955</v>
      </c>
      <c r="D50" s="1">
        <v>16911</v>
      </c>
      <c r="E50" s="1">
        <v>25500</v>
      </c>
      <c r="F50" s="1">
        <v>20393</v>
      </c>
      <c r="G50" s="1">
        <v>20801</v>
      </c>
    </row>
    <row r="51" spans="1:7" x14ac:dyDescent="0.3">
      <c r="A51" s="7">
        <v>38</v>
      </c>
      <c r="B51" s="3" t="s">
        <v>39</v>
      </c>
      <c r="C51" s="1">
        <v>0</v>
      </c>
      <c r="D51" s="1">
        <v>0</v>
      </c>
      <c r="E51" s="1">
        <v>301250</v>
      </c>
      <c r="F51" s="1"/>
      <c r="G51" s="1"/>
    </row>
    <row r="52" spans="1:7" x14ac:dyDescent="0.3">
      <c r="A52" s="7" t="s">
        <v>24</v>
      </c>
      <c r="B52" s="3" t="s">
        <v>35</v>
      </c>
      <c r="C52" s="1">
        <v>10627</v>
      </c>
      <c r="D52" s="1">
        <v>2269</v>
      </c>
      <c r="E52" s="1">
        <v>12300</v>
      </c>
      <c r="F52" s="1">
        <v>6891</v>
      </c>
      <c r="G52" s="1">
        <v>7029</v>
      </c>
    </row>
    <row r="53" spans="1:7" x14ac:dyDescent="0.3">
      <c r="A53" s="7" t="s">
        <v>25</v>
      </c>
      <c r="B53" s="3" t="s">
        <v>42</v>
      </c>
      <c r="C53" s="1">
        <v>0</v>
      </c>
      <c r="D53" s="1">
        <v>0</v>
      </c>
      <c r="E53" s="1">
        <v>0</v>
      </c>
      <c r="F53" s="1">
        <v>69625</v>
      </c>
      <c r="G53" s="1">
        <v>71018</v>
      </c>
    </row>
    <row r="54" spans="1:7" x14ac:dyDescent="0.3">
      <c r="A54" s="7" t="s">
        <v>26</v>
      </c>
      <c r="B54" s="3" t="s">
        <v>36</v>
      </c>
      <c r="C54" s="1">
        <v>59299</v>
      </c>
      <c r="D54" s="1">
        <v>72833</v>
      </c>
      <c r="E54" s="1">
        <v>38809</v>
      </c>
      <c r="F54" s="1">
        <v>56145</v>
      </c>
      <c r="G54" s="1">
        <v>57268</v>
      </c>
    </row>
    <row r="55" spans="1:7" x14ac:dyDescent="0.3">
      <c r="A55" s="4" t="s">
        <v>8</v>
      </c>
      <c r="B55" s="3" t="s">
        <v>9</v>
      </c>
      <c r="C55" s="13">
        <f>SUM(C56:C62)</f>
        <v>320487</v>
      </c>
      <c r="D55" s="13">
        <f>SUM(D56:D62)</f>
        <v>461086</v>
      </c>
      <c r="E55" s="13">
        <f>SUM(E56:E62)</f>
        <v>770420</v>
      </c>
      <c r="F55" s="13">
        <f>SUM(F56:F62)</f>
        <v>730000</v>
      </c>
      <c r="G55" s="13">
        <f>SUM(G56:G62)</f>
        <v>730300</v>
      </c>
    </row>
    <row r="56" spans="1:7" x14ac:dyDescent="0.3">
      <c r="A56" s="7" t="s">
        <v>14</v>
      </c>
      <c r="B56" s="3" t="s">
        <v>33</v>
      </c>
      <c r="C56" s="1">
        <v>8891</v>
      </c>
      <c r="D56" s="1">
        <v>16220</v>
      </c>
      <c r="E56" s="1">
        <v>5760</v>
      </c>
      <c r="F56" s="1">
        <v>13107</v>
      </c>
      <c r="G56" s="1">
        <v>13368</v>
      </c>
    </row>
    <row r="57" spans="1:7" x14ac:dyDescent="0.3">
      <c r="A57" s="7" t="s">
        <v>22</v>
      </c>
      <c r="B57" s="3" t="s">
        <v>32</v>
      </c>
      <c r="C57" s="1">
        <v>274080</v>
      </c>
      <c r="D57" s="1">
        <v>400838</v>
      </c>
      <c r="E57" s="1">
        <v>737600</v>
      </c>
      <c r="F57" s="1">
        <v>696427</v>
      </c>
      <c r="G57" s="1">
        <v>696056</v>
      </c>
    </row>
    <row r="58" spans="1:7" x14ac:dyDescent="0.3">
      <c r="A58" s="7" t="s">
        <v>23</v>
      </c>
      <c r="B58" s="3" t="s">
        <v>34</v>
      </c>
      <c r="C58" s="1">
        <v>3</v>
      </c>
      <c r="D58" s="1">
        <v>0</v>
      </c>
      <c r="E58" s="1">
        <v>500</v>
      </c>
      <c r="F58" s="1">
        <v>3000</v>
      </c>
      <c r="G58" s="1">
        <v>3060</v>
      </c>
    </row>
    <row r="59" spans="1:7" x14ac:dyDescent="0.3">
      <c r="A59" s="7" t="s">
        <v>24</v>
      </c>
      <c r="B59" s="3" t="s">
        <v>35</v>
      </c>
      <c r="C59" s="1">
        <v>16060</v>
      </c>
      <c r="D59" s="1">
        <v>19978</v>
      </c>
      <c r="E59" s="1">
        <v>14510</v>
      </c>
      <c r="F59" s="1">
        <v>12131</v>
      </c>
      <c r="G59" s="1">
        <v>12374</v>
      </c>
    </row>
    <row r="60" spans="1:7" x14ac:dyDescent="0.3">
      <c r="A60" s="7">
        <v>38</v>
      </c>
      <c r="B60" s="3" t="s">
        <v>39</v>
      </c>
      <c r="C60" s="1">
        <v>9677</v>
      </c>
      <c r="D60" s="1">
        <v>2436</v>
      </c>
      <c r="E60" s="1"/>
      <c r="F60" s="1"/>
      <c r="G60" s="1"/>
    </row>
    <row r="61" spans="1:7" x14ac:dyDescent="0.3">
      <c r="A61" s="7" t="s">
        <v>25</v>
      </c>
      <c r="B61" s="3" t="s">
        <v>42</v>
      </c>
      <c r="C61" s="1">
        <v>0</v>
      </c>
      <c r="D61" s="1">
        <v>0</v>
      </c>
      <c r="E61" s="1"/>
      <c r="F61" s="1"/>
      <c r="G61" s="1"/>
    </row>
    <row r="62" spans="1:7" x14ac:dyDescent="0.3">
      <c r="A62" s="7" t="s">
        <v>26</v>
      </c>
      <c r="B62" s="3" t="s">
        <v>36</v>
      </c>
      <c r="C62" s="1">
        <v>11776</v>
      </c>
      <c r="D62" s="1">
        <v>21614</v>
      </c>
      <c r="E62" s="1">
        <v>12050</v>
      </c>
      <c r="F62" s="1">
        <v>5335</v>
      </c>
      <c r="G62" s="1">
        <v>5442</v>
      </c>
    </row>
    <row r="63" spans="1:7" x14ac:dyDescent="0.3">
      <c r="A63" s="4" t="s">
        <v>41</v>
      </c>
      <c r="B63" s="3" t="s">
        <v>12</v>
      </c>
      <c r="C63" s="13">
        <f>SUM(C64:C72)</f>
        <v>6631015</v>
      </c>
      <c r="D63" s="13">
        <f>SUM(D64:D72)</f>
        <v>3123188</v>
      </c>
      <c r="E63" s="13">
        <f>SUM(E64:E72)</f>
        <v>2431967</v>
      </c>
      <c r="F63" s="13">
        <f>SUM(F64:F72)</f>
        <v>300654</v>
      </c>
      <c r="G63" s="13">
        <f>SUM(G64:G72)</f>
        <v>306667</v>
      </c>
    </row>
    <row r="64" spans="1:7" x14ac:dyDescent="0.3">
      <c r="A64" s="7" t="s">
        <v>14</v>
      </c>
      <c r="B64" s="3" t="s">
        <v>33</v>
      </c>
      <c r="C64" s="1">
        <v>750747</v>
      </c>
      <c r="D64" s="1">
        <v>91043</v>
      </c>
      <c r="E64" s="1">
        <v>850900</v>
      </c>
      <c r="F64" s="1">
        <v>173000</v>
      </c>
      <c r="G64" s="1">
        <v>80317</v>
      </c>
    </row>
    <row r="65" spans="1:7" x14ac:dyDescent="0.3">
      <c r="A65" s="7" t="s">
        <v>22</v>
      </c>
      <c r="B65" s="3" t="s">
        <v>32</v>
      </c>
      <c r="C65" s="1">
        <v>447977</v>
      </c>
      <c r="D65" s="1">
        <v>123426</v>
      </c>
      <c r="E65" s="1">
        <v>603570</v>
      </c>
      <c r="F65" s="1">
        <v>88000</v>
      </c>
      <c r="G65" s="1">
        <v>129450</v>
      </c>
    </row>
    <row r="66" spans="1:7" x14ac:dyDescent="0.3">
      <c r="A66" s="7" t="s">
        <v>23</v>
      </c>
      <c r="B66" s="3" t="s">
        <v>34</v>
      </c>
      <c r="C66" s="1">
        <v>262</v>
      </c>
      <c r="D66" s="1">
        <v>0</v>
      </c>
      <c r="E66" s="1"/>
      <c r="F66" s="1"/>
      <c r="G66" s="1"/>
    </row>
    <row r="67" spans="1:7" x14ac:dyDescent="0.3">
      <c r="A67" s="7" t="s">
        <v>29</v>
      </c>
      <c r="B67" s="3" t="s">
        <v>38</v>
      </c>
      <c r="C67" s="1">
        <v>15977</v>
      </c>
      <c r="D67" s="1">
        <v>29175</v>
      </c>
      <c r="E67" s="1"/>
      <c r="F67" s="1"/>
      <c r="G67" s="1"/>
    </row>
    <row r="68" spans="1:7" x14ac:dyDescent="0.3">
      <c r="A68" s="7" t="s">
        <v>24</v>
      </c>
      <c r="B68" s="3" t="s">
        <v>35</v>
      </c>
      <c r="C68" s="1">
        <v>18581</v>
      </c>
      <c r="D68" s="1">
        <v>7586</v>
      </c>
      <c r="E68" s="1"/>
      <c r="F68" s="1"/>
      <c r="G68" s="1"/>
    </row>
    <row r="69" spans="1:7" x14ac:dyDescent="0.3">
      <c r="A69" s="7" t="s">
        <v>27</v>
      </c>
      <c r="B69" s="3" t="s">
        <v>39</v>
      </c>
      <c r="C69" s="1">
        <v>44135</v>
      </c>
      <c r="D69" s="1">
        <v>0</v>
      </c>
      <c r="E69" s="1"/>
      <c r="F69" s="1"/>
      <c r="G69" s="1"/>
    </row>
    <row r="70" spans="1:7" x14ac:dyDescent="0.3">
      <c r="A70" s="7" t="s">
        <v>25</v>
      </c>
      <c r="B70" s="3" t="s">
        <v>42</v>
      </c>
      <c r="C70" s="1">
        <v>0</v>
      </c>
      <c r="D70" s="1">
        <v>0</v>
      </c>
      <c r="E70" s="1"/>
      <c r="F70" s="1"/>
      <c r="G70" s="1"/>
    </row>
    <row r="71" spans="1:7" x14ac:dyDescent="0.3">
      <c r="A71" s="7" t="s">
        <v>26</v>
      </c>
      <c r="B71" s="3" t="s">
        <v>36</v>
      </c>
      <c r="C71" s="1">
        <v>5353336</v>
      </c>
      <c r="D71" s="1">
        <v>2871958</v>
      </c>
      <c r="E71" s="1">
        <v>977497</v>
      </c>
      <c r="F71" s="1">
        <v>39654</v>
      </c>
      <c r="G71" s="1">
        <v>96900</v>
      </c>
    </row>
    <row r="72" spans="1:7" x14ac:dyDescent="0.3">
      <c r="A72" s="7" t="s">
        <v>28</v>
      </c>
      <c r="B72" s="3" t="s">
        <v>37</v>
      </c>
      <c r="C72" s="1">
        <v>0</v>
      </c>
      <c r="D72" s="1">
        <v>0</v>
      </c>
      <c r="E72" s="1">
        <v>0</v>
      </c>
      <c r="F72" s="1" t="s">
        <v>61</v>
      </c>
      <c r="G72" s="1">
        <v>0</v>
      </c>
    </row>
    <row r="73" spans="1:7" x14ac:dyDescent="0.3">
      <c r="A73" s="4" t="s">
        <v>46</v>
      </c>
      <c r="B73" s="3" t="s">
        <v>13</v>
      </c>
      <c r="C73" s="13">
        <f>SUM(C74:C81)</f>
        <v>1566414</v>
      </c>
      <c r="D73" s="13">
        <f t="shared" ref="D73:F73" si="15">SUM(D74:D81)</f>
        <v>372082</v>
      </c>
      <c r="E73" s="13">
        <f t="shared" si="15"/>
        <v>937853</v>
      </c>
      <c r="F73" s="13">
        <f t="shared" si="15"/>
        <v>1015873</v>
      </c>
      <c r="G73" s="13">
        <f>SUM(G74:G81)</f>
        <v>1036191</v>
      </c>
    </row>
    <row r="74" spans="1:7" x14ac:dyDescent="0.3">
      <c r="A74" s="7" t="s">
        <v>14</v>
      </c>
      <c r="B74" s="3" t="s">
        <v>33</v>
      </c>
      <c r="C74" s="1">
        <v>413774</v>
      </c>
      <c r="D74" s="1">
        <v>123607</v>
      </c>
      <c r="E74" s="1">
        <v>169607</v>
      </c>
      <c r="F74" s="1">
        <v>305074</v>
      </c>
      <c r="G74" s="1">
        <v>364176</v>
      </c>
    </row>
    <row r="75" spans="1:7" x14ac:dyDescent="0.3">
      <c r="A75" s="7" t="s">
        <v>22</v>
      </c>
      <c r="B75" s="3" t="s">
        <v>32</v>
      </c>
      <c r="C75" s="1">
        <v>980848</v>
      </c>
      <c r="D75" s="1">
        <v>188944</v>
      </c>
      <c r="E75" s="1">
        <v>69677</v>
      </c>
      <c r="F75" s="1">
        <v>469067</v>
      </c>
      <c r="G75" s="1">
        <v>478448</v>
      </c>
    </row>
    <row r="76" spans="1:7" x14ac:dyDescent="0.3">
      <c r="A76" s="7" t="s">
        <v>23</v>
      </c>
      <c r="B76" s="3" t="s">
        <v>34</v>
      </c>
      <c r="C76" s="1">
        <v>64</v>
      </c>
      <c r="D76" s="1">
        <v>20</v>
      </c>
      <c r="E76" s="1">
        <v>1095</v>
      </c>
      <c r="F76" s="1">
        <v>79</v>
      </c>
      <c r="G76" s="1">
        <v>81</v>
      </c>
    </row>
    <row r="77" spans="1:7" x14ac:dyDescent="0.3">
      <c r="A77" s="7" t="s">
        <v>24</v>
      </c>
      <c r="B77" s="3" t="s">
        <v>35</v>
      </c>
      <c r="C77" s="1">
        <v>2654</v>
      </c>
      <c r="D77" s="1">
        <v>505</v>
      </c>
      <c r="E77" s="1">
        <v>4266</v>
      </c>
      <c r="F77" s="1">
        <v>1969</v>
      </c>
      <c r="G77" s="1">
        <v>2008</v>
      </c>
    </row>
    <row r="78" spans="1:7" x14ac:dyDescent="0.3">
      <c r="A78" s="7" t="s">
        <v>27</v>
      </c>
      <c r="B78" s="3" t="s">
        <v>39</v>
      </c>
      <c r="C78" s="1">
        <v>398</v>
      </c>
      <c r="D78" s="1">
        <v>151</v>
      </c>
      <c r="E78" s="1">
        <v>730</v>
      </c>
      <c r="F78" s="1">
        <v>591</v>
      </c>
      <c r="G78" s="1">
        <v>603</v>
      </c>
    </row>
    <row r="79" spans="1:7" x14ac:dyDescent="0.3">
      <c r="A79" s="7" t="s">
        <v>25</v>
      </c>
      <c r="B79" s="3" t="s">
        <v>42</v>
      </c>
      <c r="C79" s="1">
        <v>168676</v>
      </c>
      <c r="D79" s="1">
        <v>0</v>
      </c>
      <c r="E79" s="1"/>
      <c r="F79" s="1"/>
      <c r="G79" s="1"/>
    </row>
    <row r="80" spans="1:7" x14ac:dyDescent="0.3">
      <c r="A80" s="7" t="s">
        <v>26</v>
      </c>
      <c r="B80" s="3" t="s">
        <v>36</v>
      </c>
      <c r="C80" s="1"/>
      <c r="D80" s="1">
        <v>58855</v>
      </c>
      <c r="E80" s="1">
        <v>692478</v>
      </c>
      <c r="F80" s="1">
        <v>239093</v>
      </c>
      <c r="G80" s="1">
        <v>190875</v>
      </c>
    </row>
    <row r="81" spans="1:10" x14ac:dyDescent="0.3">
      <c r="A81" s="7" t="s">
        <v>28</v>
      </c>
      <c r="B81" s="3" t="s">
        <v>37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</row>
    <row r="82" spans="1:10" x14ac:dyDescent="0.3">
      <c r="A82" s="4">
        <v>71</v>
      </c>
      <c r="B82" s="3" t="s">
        <v>51</v>
      </c>
      <c r="C82" s="13">
        <f>C83</f>
        <v>0</v>
      </c>
      <c r="D82" s="13">
        <f t="shared" ref="D82:G82" si="16">D83</f>
        <v>0</v>
      </c>
      <c r="E82" s="13">
        <f t="shared" si="16"/>
        <v>0</v>
      </c>
      <c r="F82" s="13">
        <f t="shared" si="16"/>
        <v>0</v>
      </c>
      <c r="G82" s="13">
        <f t="shared" si="16"/>
        <v>0</v>
      </c>
    </row>
    <row r="83" spans="1:10" x14ac:dyDescent="0.3">
      <c r="A83" s="7">
        <v>32</v>
      </c>
      <c r="B83" s="3" t="s">
        <v>32</v>
      </c>
      <c r="C83" s="1"/>
      <c r="D83" s="1"/>
      <c r="E83" s="1">
        <v>0</v>
      </c>
      <c r="F83" s="1">
        <v>0</v>
      </c>
      <c r="G83" s="1">
        <v>0</v>
      </c>
    </row>
    <row r="84" spans="1:10" x14ac:dyDescent="0.3">
      <c r="A84" s="27" t="s">
        <v>62</v>
      </c>
      <c r="B84" s="24" t="s">
        <v>17</v>
      </c>
      <c r="C84" s="15">
        <f>C85+C92</f>
        <v>1799799</v>
      </c>
      <c r="D84" s="15">
        <f>D85+D92</f>
        <v>1286910</v>
      </c>
      <c r="E84" s="15">
        <f t="shared" ref="E84:G84" si="17">E85+E92</f>
        <v>1245715</v>
      </c>
      <c r="F84" s="15">
        <f t="shared" si="17"/>
        <v>717998</v>
      </c>
      <c r="G84" s="15">
        <f t="shared" si="17"/>
        <v>0</v>
      </c>
    </row>
    <row r="85" spans="1:10" x14ac:dyDescent="0.3">
      <c r="A85" s="4">
        <v>581</v>
      </c>
      <c r="B85" s="3" t="s">
        <v>3</v>
      </c>
      <c r="C85" s="13">
        <f>SUM(C86:C91)</f>
        <v>0</v>
      </c>
      <c r="D85" s="13">
        <f>SUM(D86:D91)</f>
        <v>252378</v>
      </c>
      <c r="E85" s="13">
        <f>SUM(E86:E91)</f>
        <v>1245715</v>
      </c>
      <c r="F85" s="13">
        <f>SUM(F86:F91)</f>
        <v>717998</v>
      </c>
      <c r="G85" s="13">
        <f>SUM(G86:G91)</f>
        <v>0</v>
      </c>
    </row>
    <row r="86" spans="1:10" x14ac:dyDescent="0.3">
      <c r="A86" s="7" t="s">
        <v>14</v>
      </c>
      <c r="B86" s="3" t="s">
        <v>33</v>
      </c>
      <c r="C86" s="1">
        <v>0</v>
      </c>
      <c r="D86" s="1">
        <v>0</v>
      </c>
      <c r="E86" s="1">
        <v>1190715</v>
      </c>
      <c r="F86" s="1">
        <v>717998</v>
      </c>
      <c r="G86" s="1">
        <v>0</v>
      </c>
      <c r="J86" s="37"/>
    </row>
    <row r="87" spans="1:10" x14ac:dyDescent="0.3">
      <c r="A87" s="7" t="s">
        <v>22</v>
      </c>
      <c r="B87" s="3" t="s">
        <v>32</v>
      </c>
      <c r="C87" s="1">
        <v>0</v>
      </c>
      <c r="D87" s="1"/>
      <c r="E87" s="1">
        <v>55000</v>
      </c>
      <c r="F87" s="1">
        <v>0</v>
      </c>
      <c r="G87" s="1">
        <v>0</v>
      </c>
    </row>
    <row r="88" spans="1:10" x14ac:dyDescent="0.3">
      <c r="A88" s="7" t="s">
        <v>30</v>
      </c>
      <c r="B88" s="3" t="s">
        <v>40</v>
      </c>
      <c r="C88" s="1">
        <v>0</v>
      </c>
      <c r="D88" s="1"/>
      <c r="E88" s="1">
        <v>0</v>
      </c>
      <c r="F88" s="1">
        <v>0</v>
      </c>
      <c r="G88" s="1">
        <v>0</v>
      </c>
    </row>
    <row r="89" spans="1:10" x14ac:dyDescent="0.3">
      <c r="A89" s="7" t="s">
        <v>29</v>
      </c>
      <c r="B89" s="3" t="s">
        <v>38</v>
      </c>
      <c r="C89" s="1">
        <v>0</v>
      </c>
      <c r="D89" s="1"/>
      <c r="E89" s="1">
        <v>0</v>
      </c>
      <c r="F89" s="1">
        <v>0</v>
      </c>
      <c r="G89" s="1">
        <v>0</v>
      </c>
    </row>
    <row r="90" spans="1:10" x14ac:dyDescent="0.3">
      <c r="A90" s="7" t="s">
        <v>27</v>
      </c>
      <c r="B90" s="3" t="s">
        <v>39</v>
      </c>
      <c r="C90" s="1">
        <v>0</v>
      </c>
      <c r="D90" s="1"/>
      <c r="E90" s="1">
        <v>0</v>
      </c>
      <c r="F90" s="1">
        <v>0</v>
      </c>
      <c r="G90" s="1">
        <v>0</v>
      </c>
    </row>
    <row r="91" spans="1:10" x14ac:dyDescent="0.3">
      <c r="A91" s="7" t="s">
        <v>26</v>
      </c>
      <c r="B91" s="3" t="s">
        <v>36</v>
      </c>
      <c r="C91" s="1">
        <v>0</v>
      </c>
      <c r="D91" s="1">
        <v>252378</v>
      </c>
      <c r="E91" s="12">
        <v>0</v>
      </c>
      <c r="F91" s="1">
        <v>0</v>
      </c>
      <c r="G91" s="1">
        <v>0</v>
      </c>
    </row>
    <row r="92" spans="1:10" x14ac:dyDescent="0.3">
      <c r="A92" s="25" t="s">
        <v>43</v>
      </c>
      <c r="B92" s="26" t="s">
        <v>44</v>
      </c>
      <c r="C92" s="13">
        <f>SUM(C93:C98)</f>
        <v>1799799</v>
      </c>
      <c r="D92" s="13">
        <f>SUM(D93:D98)</f>
        <v>1034532</v>
      </c>
      <c r="E92" s="13">
        <f>SUM(E93:E98)</f>
        <v>0</v>
      </c>
      <c r="F92" s="13">
        <f>SUM(F93:F98)</f>
        <v>0</v>
      </c>
      <c r="G92" s="13">
        <f>SUM(G93:G98)</f>
        <v>0</v>
      </c>
    </row>
    <row r="93" spans="1:10" x14ac:dyDescent="0.3">
      <c r="A93" s="7" t="s">
        <v>14</v>
      </c>
      <c r="B93" s="3" t="s">
        <v>33</v>
      </c>
      <c r="C93" s="1">
        <v>87311</v>
      </c>
      <c r="D93" s="1">
        <v>0</v>
      </c>
      <c r="E93" s="1"/>
      <c r="F93" s="1">
        <v>0</v>
      </c>
      <c r="G93" s="1">
        <v>0</v>
      </c>
    </row>
    <row r="94" spans="1:10" x14ac:dyDescent="0.3">
      <c r="A94" s="7" t="s">
        <v>22</v>
      </c>
      <c r="B94" s="3" t="s">
        <v>32</v>
      </c>
      <c r="C94" s="1">
        <v>682703</v>
      </c>
      <c r="D94" s="1">
        <v>3173</v>
      </c>
      <c r="E94" s="1"/>
      <c r="F94" s="1">
        <v>0</v>
      </c>
      <c r="G94" s="1">
        <v>0</v>
      </c>
    </row>
    <row r="95" spans="1:10" x14ac:dyDescent="0.3">
      <c r="A95" s="7" t="s">
        <v>30</v>
      </c>
      <c r="B95" s="3" t="s">
        <v>40</v>
      </c>
      <c r="C95" s="1">
        <v>0</v>
      </c>
      <c r="D95" s="1">
        <v>0</v>
      </c>
      <c r="E95" s="1"/>
      <c r="F95" s="1">
        <v>0</v>
      </c>
      <c r="G95" s="1">
        <v>0</v>
      </c>
    </row>
    <row r="96" spans="1:10" x14ac:dyDescent="0.3">
      <c r="A96" s="7" t="s">
        <v>29</v>
      </c>
      <c r="B96" s="3" t="s">
        <v>38</v>
      </c>
      <c r="C96" s="1">
        <v>15627</v>
      </c>
      <c r="D96" s="1">
        <v>0</v>
      </c>
      <c r="E96" s="1"/>
      <c r="F96" s="1">
        <v>0</v>
      </c>
      <c r="G96" s="1">
        <v>0</v>
      </c>
    </row>
    <row r="97" spans="1:10" x14ac:dyDescent="0.3">
      <c r="A97" s="7" t="s">
        <v>27</v>
      </c>
      <c r="B97" s="3" t="s">
        <v>39</v>
      </c>
      <c r="C97" s="1">
        <v>325302</v>
      </c>
      <c r="D97" s="1">
        <v>0</v>
      </c>
      <c r="E97" s="1"/>
      <c r="F97" s="1">
        <v>0</v>
      </c>
      <c r="G97" s="1">
        <v>0</v>
      </c>
    </row>
    <row r="98" spans="1:10" x14ac:dyDescent="0.3">
      <c r="A98" s="7" t="s">
        <v>26</v>
      </c>
      <c r="B98" s="3" t="s">
        <v>36</v>
      </c>
      <c r="C98" s="1">
        <v>688856</v>
      </c>
      <c r="D98" s="1">
        <v>1031359</v>
      </c>
      <c r="E98" s="1"/>
      <c r="F98" s="1">
        <v>0</v>
      </c>
      <c r="G98" s="1">
        <v>0</v>
      </c>
    </row>
    <row r="99" spans="1:10" x14ac:dyDescent="0.3">
      <c r="A99" s="28" t="s">
        <v>18</v>
      </c>
      <c r="B99" s="46" t="s">
        <v>21</v>
      </c>
      <c r="C99" s="33">
        <f>C100+C103</f>
        <v>16030545</v>
      </c>
      <c r="D99" s="33">
        <f>D100+D103</f>
        <v>6356522</v>
      </c>
      <c r="E99" s="33">
        <f>E100+E103</f>
        <v>11625213</v>
      </c>
      <c r="F99" s="33">
        <f t="shared" ref="F99:G99" si="18">F100+F103</f>
        <v>0</v>
      </c>
      <c r="G99" s="33">
        <f t="shared" si="18"/>
        <v>0</v>
      </c>
    </row>
    <row r="100" spans="1:10" x14ac:dyDescent="0.3">
      <c r="A100" s="32">
        <v>5761</v>
      </c>
      <c r="B100" s="35" t="s">
        <v>50</v>
      </c>
      <c r="C100" s="31">
        <f>C101+C102</f>
        <v>4423673</v>
      </c>
      <c r="D100" s="31">
        <f>D101+D102</f>
        <v>0</v>
      </c>
      <c r="E100" s="31">
        <f t="shared" ref="E100:G100" si="19">E101+E102</f>
        <v>0</v>
      </c>
      <c r="F100" s="31">
        <f t="shared" si="19"/>
        <v>0</v>
      </c>
      <c r="G100" s="31">
        <f t="shared" si="19"/>
        <v>0</v>
      </c>
    </row>
    <row r="101" spans="1:10" x14ac:dyDescent="0.3">
      <c r="A101" s="7" t="s">
        <v>22</v>
      </c>
      <c r="B101" s="3" t="s">
        <v>32</v>
      </c>
      <c r="C101" s="1">
        <v>2258304</v>
      </c>
      <c r="D101" s="1"/>
      <c r="E101" s="1">
        <v>0</v>
      </c>
      <c r="F101" s="31"/>
      <c r="G101" s="31"/>
      <c r="J101" s="37"/>
    </row>
    <row r="102" spans="1:10" x14ac:dyDescent="0.3">
      <c r="A102" s="7" t="s">
        <v>26</v>
      </c>
      <c r="B102" s="29" t="s">
        <v>36</v>
      </c>
      <c r="C102" s="1">
        <v>2165369</v>
      </c>
      <c r="D102" s="1"/>
      <c r="E102" s="53"/>
      <c r="F102" s="42">
        <v>0</v>
      </c>
      <c r="G102" s="42">
        <v>0</v>
      </c>
    </row>
    <row r="103" spans="1:10" x14ac:dyDescent="0.3">
      <c r="A103" s="32">
        <v>11</v>
      </c>
      <c r="B103" s="3" t="s">
        <v>2</v>
      </c>
      <c r="C103" s="55">
        <f>C104+C105</f>
        <v>11606872</v>
      </c>
      <c r="D103" s="56">
        <f>D104+D105</f>
        <v>6356522</v>
      </c>
      <c r="E103" s="57">
        <f>E104+E105</f>
        <v>11625213</v>
      </c>
      <c r="F103" s="42"/>
      <c r="G103" s="42"/>
    </row>
    <row r="104" spans="1:10" x14ac:dyDescent="0.3">
      <c r="A104" s="7" t="s">
        <v>22</v>
      </c>
      <c r="B104" s="3" t="s">
        <v>32</v>
      </c>
      <c r="C104" s="1">
        <v>0</v>
      </c>
      <c r="D104" s="50">
        <v>1933762</v>
      </c>
      <c r="E104" s="42">
        <v>280000</v>
      </c>
      <c r="F104" s="42"/>
      <c r="G104" s="42"/>
    </row>
    <row r="105" spans="1:10" x14ac:dyDescent="0.3">
      <c r="A105" s="7">
        <v>42</v>
      </c>
      <c r="B105" s="3" t="s">
        <v>36</v>
      </c>
      <c r="C105" s="51">
        <v>11606872</v>
      </c>
      <c r="D105" s="52">
        <v>4422760</v>
      </c>
      <c r="E105" s="42">
        <v>11345213</v>
      </c>
      <c r="F105" s="42"/>
      <c r="G105" s="42"/>
    </row>
    <row r="106" spans="1:10" x14ac:dyDescent="0.3">
      <c r="A106" s="28" t="s">
        <v>19</v>
      </c>
      <c r="B106" s="47" t="s">
        <v>53</v>
      </c>
      <c r="C106" s="34">
        <f>C107</f>
        <v>0</v>
      </c>
      <c r="D106" s="34">
        <f>D107</f>
        <v>16020785</v>
      </c>
      <c r="E106" s="34">
        <f>E107</f>
        <v>0</v>
      </c>
      <c r="F106" s="44">
        <f>F107</f>
        <v>0</v>
      </c>
      <c r="G106" s="44">
        <f>G107</f>
        <v>0</v>
      </c>
    </row>
    <row r="107" spans="1:10" x14ac:dyDescent="0.3">
      <c r="A107" s="27">
        <v>815</v>
      </c>
      <c r="B107" s="40" t="s">
        <v>53</v>
      </c>
      <c r="C107" s="24">
        <v>0</v>
      </c>
      <c r="D107" s="30">
        <v>16020785</v>
      </c>
      <c r="E107" s="30"/>
      <c r="F107" s="30"/>
      <c r="G107" s="30"/>
    </row>
    <row r="108" spans="1:10" x14ac:dyDescent="0.3">
      <c r="A108" s="7">
        <v>42</v>
      </c>
      <c r="B108" s="29" t="s">
        <v>36</v>
      </c>
      <c r="C108" s="24">
        <v>0</v>
      </c>
      <c r="D108" s="30">
        <v>16020785</v>
      </c>
      <c r="E108" s="30"/>
      <c r="F108" s="30"/>
      <c r="G108" s="30"/>
    </row>
    <row r="109" spans="1:10" x14ac:dyDescent="0.3">
      <c r="A109" s="49" t="s">
        <v>54</v>
      </c>
      <c r="B109" s="48" t="s">
        <v>55</v>
      </c>
      <c r="C109" s="34">
        <f>C110</f>
        <v>0</v>
      </c>
      <c r="D109" s="34">
        <f>D110</f>
        <v>54734</v>
      </c>
      <c r="E109" s="43">
        <f>E110</f>
        <v>0</v>
      </c>
      <c r="F109" s="43">
        <f>F110</f>
        <v>0</v>
      </c>
      <c r="G109" s="43">
        <f>G110</f>
        <v>0</v>
      </c>
    </row>
    <row r="110" spans="1:10" x14ac:dyDescent="0.3">
      <c r="A110" s="7">
        <v>12</v>
      </c>
      <c r="B110" s="45" t="s">
        <v>3</v>
      </c>
      <c r="C110" s="24">
        <v>0</v>
      </c>
      <c r="D110" s="30">
        <v>54734</v>
      </c>
      <c r="E110" s="30"/>
      <c r="F110" s="24">
        <v>0</v>
      </c>
      <c r="G110" s="24">
        <v>0</v>
      </c>
    </row>
    <row r="111" spans="1:10" x14ac:dyDescent="0.3">
      <c r="A111" s="7">
        <v>42</v>
      </c>
      <c r="B111" s="29" t="s">
        <v>36</v>
      </c>
      <c r="C111" s="24">
        <v>0</v>
      </c>
      <c r="D111" s="30">
        <v>54734</v>
      </c>
      <c r="E111" s="30"/>
      <c r="F111" s="24">
        <v>0</v>
      </c>
      <c r="G111" s="24">
        <v>0</v>
      </c>
    </row>
  </sheetData>
  <phoneticPr fontId="16" type="noConversion"/>
  <dataValidations count="1">
    <dataValidation type="whole" allowBlank="1" showInputMessage="1" showErrorMessage="1" errorTitle="GREŠKA" error="U ovo polje je dozvoljen unos samo brojčanih vrijednosti (bez decimala!)" sqref="F18:G18 E91" xr:uid="{00000000-0002-0000-0000-000000000000}">
      <formula1>0</formula1>
      <formula2>10000000000</formula2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 FSB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Ankica Mihaljevic</cp:lastModifiedBy>
  <cp:lastPrinted>2023-12-13T11:10:28Z</cp:lastPrinted>
  <dcterms:created xsi:type="dcterms:W3CDTF">2022-10-31T10:11:38Z</dcterms:created>
  <dcterms:modified xsi:type="dcterms:W3CDTF">2024-12-20T12:47:14Z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