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8370" activeTab="0"/>
  </bookViews>
  <sheets>
    <sheet name="Sheet1" sheetId="1" r:id="rId1"/>
    <sheet name="Sheet2" sheetId="2" r:id="rId2"/>
    <sheet name="Sheet3" sheetId="3" r:id="rId3"/>
  </sheets>
  <definedNames>
    <definedName name="_Hlk254234702" localSheetId="0">'Sheet1'!$A$53</definedName>
    <definedName name="OLE_LINK1" localSheetId="0">'Sheet1'!$B$5</definedName>
  </definedNames>
  <calcPr fullCalcOnLoad="1"/>
</workbook>
</file>

<file path=xl/sharedStrings.xml><?xml version="1.0" encoding="utf-8"?>
<sst xmlns="http://schemas.openxmlformats.org/spreadsheetml/2006/main" count="150" uniqueCount="113">
  <si>
    <t>Prihod/rashod</t>
  </si>
  <si>
    <t>Prihod</t>
  </si>
  <si>
    <t>Rashod</t>
  </si>
  <si>
    <t>Višak/manjak</t>
  </si>
  <si>
    <t>Od poslovanja</t>
  </si>
  <si>
    <t>Od nefinanc. imovine</t>
  </si>
  <si>
    <t>Ukupno</t>
  </si>
  <si>
    <t>Prihodi</t>
  </si>
  <si>
    <t>Indeks</t>
  </si>
  <si>
    <t>Iz proračuna</t>
  </si>
  <si>
    <t>Od financ. imovine</t>
  </si>
  <si>
    <t>Od administrativnih pristojbi i po posebnim propisima</t>
  </si>
  <si>
    <t>Donacije</t>
  </si>
  <si>
    <t xml:space="preserve">Prihod   iz proračuna </t>
  </si>
  <si>
    <t xml:space="preserve">- plaće     </t>
  </si>
  <si>
    <t xml:space="preserve">- znanstveni projekti                                             </t>
  </si>
  <si>
    <t xml:space="preserve">- donacije-sufinanc. znanstvenih skupova                                                                 </t>
  </si>
  <si>
    <t xml:space="preserve">- sufin. zn. časopisa i knjiga  </t>
  </si>
  <si>
    <t>- školarine</t>
  </si>
  <si>
    <t>-međunar. suradnja</t>
  </si>
  <si>
    <t xml:space="preserve">Ukupno: </t>
  </si>
  <si>
    <t>Prihodi vlastite djelatnosti:</t>
  </si>
  <si>
    <t>- međunarodni projekti</t>
  </si>
  <si>
    <t>- skriptarnica</t>
  </si>
  <si>
    <t>Ukupno:</t>
  </si>
  <si>
    <t xml:space="preserve"> </t>
  </si>
  <si>
    <t>Prihodi od financijske  imovine</t>
  </si>
  <si>
    <t>- kamate, prinosi inv. fondova</t>
  </si>
  <si>
    <t>- pozitivne tečajne razlike</t>
  </si>
  <si>
    <t>Ostali nespomenuti prihodi</t>
  </si>
  <si>
    <t>- za zaposlene</t>
  </si>
  <si>
    <t>- materijalni rashodi</t>
  </si>
  <si>
    <t>- financijski rashodi</t>
  </si>
  <si>
    <t>- ostali rashodi</t>
  </si>
  <si>
    <t>-plaće</t>
  </si>
  <si>
    <t>-ostali rashodi za zaposlene</t>
  </si>
  <si>
    <t>- doprinosi na plaće</t>
  </si>
  <si>
    <t>- naknada troškova zaposlenima</t>
  </si>
  <si>
    <t xml:space="preserve">- rashodi za materijal </t>
  </si>
  <si>
    <t>- rashodi za energiju</t>
  </si>
  <si>
    <t>- rashodi za usluge telefona, pošte i prijevoza</t>
  </si>
  <si>
    <t>- rashodi za usluge tekućeg i investicijskog održavanja</t>
  </si>
  <si>
    <t>- rashodi za usluge promidžbe i informiranja</t>
  </si>
  <si>
    <t>- rashodi za komunalne usluge</t>
  </si>
  <si>
    <t>- rashodi za intelektualne usluge (autorski honorari)</t>
  </si>
  <si>
    <t>- rashodi za ostale usluge</t>
  </si>
  <si>
    <t>Dugotrajna imovina</t>
  </si>
  <si>
    <t>Građevinski objekti</t>
  </si>
  <si>
    <t>Komunikacijska oprema</t>
  </si>
  <si>
    <t>Knjige</t>
  </si>
  <si>
    <t>Ulaganja u računalne programe</t>
  </si>
  <si>
    <t>Licence</t>
  </si>
  <si>
    <t>Stavka</t>
  </si>
  <si>
    <t>Sadašnja vrijednost nefin. imovine</t>
  </si>
  <si>
    <t>Financijska imovina (žiro rn+blag)</t>
  </si>
  <si>
    <t>Potraživanja za predujmove,,bolovanje iznad 42 dana,  depoziti</t>
  </si>
  <si>
    <t>Vrijednosni papiri dugoročni</t>
  </si>
  <si>
    <t>Dionice i udjeli (CTT i Fond)</t>
  </si>
  <si>
    <t>Potraživanja od kupaca</t>
  </si>
  <si>
    <t>Potraživanja od prodaje nefin.imov.(stanova)</t>
  </si>
  <si>
    <t>Ukupno aktiva</t>
  </si>
  <si>
    <t>Obveze za rashode poslovanja</t>
  </si>
  <si>
    <t>Obveze za nabavu nefin. imov.</t>
  </si>
  <si>
    <t>Vlastiti izvori</t>
  </si>
  <si>
    <t>Ukupno pasiva</t>
  </si>
  <si>
    <t>GODIŠNJE FINANCIJSKO IZVJEŠĆE ZA RAZDOBLJE</t>
  </si>
  <si>
    <t>Od prodaje proizvoda i pruženih usluga</t>
  </si>
  <si>
    <t>Od pomoći međunarodnih organizacija</t>
  </si>
  <si>
    <t>Ostali prihodi</t>
  </si>
  <si>
    <r>
      <t xml:space="preserve">- </t>
    </r>
    <r>
      <rPr>
        <sz val="9"/>
        <color indexed="8"/>
        <rFont val="Times New Roman"/>
        <family val="1"/>
      </rPr>
      <t>studentski programi</t>
    </r>
  </si>
  <si>
    <r>
      <t xml:space="preserve">- </t>
    </r>
    <r>
      <rPr>
        <sz val="9"/>
        <color indexed="8"/>
        <rFont val="Times New Roman"/>
        <family val="1"/>
      </rPr>
      <t>naknade građanima i kućanstvima</t>
    </r>
  </si>
  <si>
    <t>- od pruženih usluga</t>
  </si>
  <si>
    <t>- naknada troškova osobama izvan radnog odnosa</t>
  </si>
  <si>
    <t>- premije osiguranja</t>
  </si>
  <si>
    <t>- reprezentacija</t>
  </si>
  <si>
    <t>- članarine</t>
  </si>
  <si>
    <t>- ostali nespomenuti rashodi poslovanja</t>
  </si>
  <si>
    <t>- sistematski pregledi</t>
  </si>
  <si>
    <t>-  prihodi od obavljanja ostalih poslova*</t>
  </si>
  <si>
    <t>Dekan</t>
  </si>
  <si>
    <t>Sastavila</t>
  </si>
  <si>
    <t>Ankica Mihaljević, dipl.oec.</t>
  </si>
  <si>
    <t>Uredska oprema i namještaj</t>
  </si>
  <si>
    <t>Oprema za održavanje i zaštitu</t>
  </si>
  <si>
    <t>Instrumenti, uređaji istrojevi</t>
  </si>
  <si>
    <t>Laboratorijska oprema</t>
  </si>
  <si>
    <t>- refundacija putnih naloga i nastave Mostar</t>
  </si>
  <si>
    <t xml:space="preserve">                     - Visoka škola za sigurnost                         </t>
  </si>
  <si>
    <t xml:space="preserve">                     - Tehničko veleučilište                                    </t>
  </si>
  <si>
    <t xml:space="preserve">                     - za oglašavanje(plakati)                             </t>
  </si>
  <si>
    <t xml:space="preserve">                     - ostalo                                                                                     </t>
  </si>
  <si>
    <t>- od donacija</t>
  </si>
  <si>
    <t>Sufinanciranje školarina i ostali prihodi posebnih namjena</t>
  </si>
  <si>
    <t>Kontinuirani rashodi budućih razdoblja</t>
  </si>
  <si>
    <t>2017.</t>
  </si>
  <si>
    <t>- naknade</t>
  </si>
  <si>
    <t>2018.</t>
  </si>
  <si>
    <t>OD 1. SIJEČNJA DO 31. PROSINCA 2018.</t>
  </si>
  <si>
    <t xml:space="preserve">*Sadrže u 2018.g.: Prihode od zakupnina i najamnina i ostale prihode, od toga  </t>
  </si>
  <si>
    <t>Zagreb, veljača 2019.</t>
  </si>
  <si>
    <t>Prof.dr.sc.Dubravko Majetić</t>
  </si>
  <si>
    <t>Tablica 3.1. Rashodi za zaposlene</t>
  </si>
  <si>
    <t>Tablica 1. Rezultat poslovanja 2018. godine</t>
  </si>
  <si>
    <t>Tablica. 2. Prihodi poslovanja</t>
  </si>
  <si>
    <t>Tablica 2.1. Prihodi iz proračuna</t>
  </si>
  <si>
    <t>Tablica 2.2. Ostvareni vlastiti prihodi</t>
  </si>
  <si>
    <t>Tablica 2.3. Prihodi od financijske imovine</t>
  </si>
  <si>
    <t>Tablica 2.4. Prihodi od administrativnih pristojbi i po posebnim propisima</t>
  </si>
  <si>
    <t>Rashodi poslovanja</t>
  </si>
  <si>
    <t>Tablica 5. Stanje imovine, potraživanja i obveza na dan 31.12. (Bilanca)</t>
  </si>
  <si>
    <t>Tablica 4. Rashodi za nefinancijsku imovinu</t>
  </si>
  <si>
    <t>Tablica 3.2. Materijalni rashodi</t>
  </si>
  <si>
    <t>Tablica 3. Rashodi poslovanja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</si>
</sst>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9"/>
      <color indexed="8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10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vertical="top" wrapText="1"/>
    </xf>
    <xf numFmtId="4" fontId="1" fillId="0" borderId="12" xfId="0" applyNumberFormat="1" applyFont="1" applyBorder="1" applyAlignment="1">
      <alignment horizontal="right" vertical="top" wrapText="1"/>
    </xf>
    <xf numFmtId="3" fontId="3" fillId="0" borderId="0" xfId="0" applyNumberFormat="1" applyFont="1" applyAlignment="1">
      <alignment/>
    </xf>
    <xf numFmtId="3" fontId="1" fillId="0" borderId="13" xfId="0" applyNumberFormat="1" applyFont="1" applyBorder="1" applyAlignment="1">
      <alignment horizontal="right" vertical="top" wrapText="1"/>
    </xf>
    <xf numFmtId="3" fontId="1" fillId="0" borderId="12" xfId="0" applyNumberFormat="1" applyFont="1" applyBorder="1" applyAlignment="1">
      <alignment horizontal="right" vertical="top" wrapText="1"/>
    </xf>
    <xf numFmtId="3" fontId="1" fillId="0" borderId="10" xfId="0" applyNumberFormat="1" applyFont="1" applyBorder="1" applyAlignment="1">
      <alignment horizontal="center" vertical="top" wrapText="1"/>
    </xf>
    <xf numFmtId="4" fontId="3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right" wrapText="1"/>
    </xf>
    <xf numFmtId="4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>
      <alignment horizontal="right" vertical="top" wrapText="1"/>
    </xf>
    <xf numFmtId="4" fontId="1" fillId="0" borderId="13" xfId="0" applyNumberFormat="1" applyFont="1" applyBorder="1" applyAlignment="1">
      <alignment horizontal="right" vertical="top" wrapText="1"/>
    </xf>
    <xf numFmtId="4" fontId="1" fillId="0" borderId="0" xfId="0" applyNumberFormat="1" applyFont="1" applyAlignment="1">
      <alignment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 horizontal="justify"/>
    </xf>
    <xf numFmtId="3" fontId="1" fillId="0" borderId="11" xfId="0" applyNumberFormat="1" applyFont="1" applyBorder="1" applyAlignment="1">
      <alignment horizontal="justify" vertical="top" wrapText="1"/>
    </xf>
    <xf numFmtId="3" fontId="4" fillId="0" borderId="11" xfId="0" applyNumberFormat="1" applyFont="1" applyBorder="1" applyAlignment="1">
      <alignment vertical="top" wrapText="1"/>
    </xf>
    <xf numFmtId="3" fontId="1" fillId="0" borderId="14" xfId="0" applyNumberFormat="1" applyFont="1" applyBorder="1" applyAlignment="1">
      <alignment vertical="top" wrapText="1"/>
    </xf>
    <xf numFmtId="3" fontId="1" fillId="0" borderId="15" xfId="0" applyNumberFormat="1" applyFont="1" applyBorder="1" applyAlignment="1">
      <alignment vertical="top" wrapText="1"/>
    </xf>
    <xf numFmtId="3" fontId="4" fillId="0" borderId="14" xfId="0" applyNumberFormat="1" applyFont="1" applyBorder="1" applyAlignment="1">
      <alignment vertical="top" wrapText="1"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 vertical="top" wrapText="1"/>
    </xf>
    <xf numFmtId="3" fontId="1" fillId="0" borderId="0" xfId="0" applyNumberFormat="1" applyFont="1" applyBorder="1" applyAlignment="1">
      <alignment horizontal="right" vertical="top" wrapText="1"/>
    </xf>
    <xf numFmtId="4" fontId="1" fillId="0" borderId="0" xfId="0" applyNumberFormat="1" applyFont="1" applyBorder="1" applyAlignment="1">
      <alignment horizontal="right" vertical="top" wrapText="1"/>
    </xf>
    <xf numFmtId="49" fontId="1" fillId="0" borderId="16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vertical="top" wrapText="1"/>
    </xf>
    <xf numFmtId="3" fontId="1" fillId="0" borderId="14" xfId="0" applyNumberFormat="1" applyFont="1" applyBorder="1" applyAlignment="1">
      <alignment horizontal="right" vertical="top" wrapText="1"/>
    </xf>
    <xf numFmtId="4" fontId="1" fillId="0" borderId="14" xfId="0" applyNumberFormat="1" applyFont="1" applyBorder="1" applyAlignment="1">
      <alignment horizontal="right" vertical="top" wrapText="1"/>
    </xf>
    <xf numFmtId="4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center"/>
    </xf>
    <xf numFmtId="49" fontId="1" fillId="0" borderId="14" xfId="0" applyNumberFormat="1" applyFont="1" applyBorder="1" applyAlignment="1">
      <alignment vertical="top" wrapText="1"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1" fillId="0" borderId="0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horizontal="right" vertical="top"/>
    </xf>
    <xf numFmtId="4" fontId="1" fillId="0" borderId="0" xfId="0" applyNumberFormat="1" applyFont="1" applyBorder="1" applyAlignment="1">
      <alignment horizontal="right" vertical="top"/>
    </xf>
    <xf numFmtId="49" fontId="1" fillId="0" borderId="15" xfId="0" applyNumberFormat="1" applyFont="1" applyBorder="1" applyAlignment="1">
      <alignment vertical="top" wrapText="1"/>
    </xf>
    <xf numFmtId="4" fontId="1" fillId="0" borderId="16" xfId="0" applyNumberFormat="1" applyFont="1" applyBorder="1" applyAlignment="1">
      <alignment horizontal="right" vertical="top" wrapText="1"/>
    </xf>
    <xf numFmtId="3" fontId="1" fillId="0" borderId="16" xfId="0" applyNumberFormat="1" applyFont="1" applyBorder="1" applyAlignment="1">
      <alignment horizontal="right" vertical="top" wrapText="1"/>
    </xf>
    <xf numFmtId="3" fontId="4" fillId="33" borderId="16" xfId="0" applyNumberFormat="1" applyFont="1" applyFill="1" applyBorder="1" applyAlignment="1">
      <alignment vertical="top" wrapText="1"/>
    </xf>
    <xf numFmtId="3" fontId="4" fillId="33" borderId="16" xfId="0" applyNumberFormat="1" applyFont="1" applyFill="1" applyBorder="1" applyAlignment="1">
      <alignment horizontal="center" vertical="top" wrapText="1"/>
    </xf>
    <xf numFmtId="4" fontId="4" fillId="33" borderId="17" xfId="0" applyNumberFormat="1" applyFont="1" applyFill="1" applyBorder="1" applyAlignment="1">
      <alignment horizontal="center" vertical="top" wrapText="1"/>
    </xf>
    <xf numFmtId="3" fontId="4" fillId="33" borderId="11" xfId="0" applyNumberFormat="1" applyFont="1" applyFill="1" applyBorder="1" applyAlignment="1">
      <alignment vertical="top" wrapText="1"/>
    </xf>
    <xf numFmtId="3" fontId="4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Alignment="1">
      <alignment horizontal="justify"/>
    </xf>
    <xf numFmtId="3" fontId="4" fillId="33" borderId="14" xfId="0" applyNumberFormat="1" applyFont="1" applyFill="1" applyBorder="1" applyAlignment="1">
      <alignment horizontal="center" vertical="top" wrapText="1"/>
    </xf>
    <xf numFmtId="3" fontId="4" fillId="33" borderId="13" xfId="0" applyNumberFormat="1" applyFont="1" applyFill="1" applyBorder="1" applyAlignment="1">
      <alignment horizontal="center" vertical="top" wrapText="1"/>
    </xf>
    <xf numFmtId="4" fontId="4" fillId="33" borderId="13" xfId="0" applyNumberFormat="1" applyFont="1" applyFill="1" applyBorder="1" applyAlignment="1">
      <alignment horizontal="center" vertical="top" wrapText="1"/>
    </xf>
    <xf numFmtId="3" fontId="1" fillId="33" borderId="10" xfId="0" applyNumberFormat="1" applyFont="1" applyFill="1" applyBorder="1" applyAlignment="1">
      <alignment horizontal="right" vertical="top" wrapText="1"/>
    </xf>
    <xf numFmtId="3" fontId="4" fillId="33" borderId="11" xfId="0" applyNumberFormat="1" applyFont="1" applyFill="1" applyBorder="1" applyAlignment="1">
      <alignment horizontal="justify" vertical="top" wrapText="1"/>
    </xf>
    <xf numFmtId="3" fontId="4" fillId="33" borderId="10" xfId="0" applyNumberFormat="1" applyFont="1" applyFill="1" applyBorder="1" applyAlignment="1">
      <alignment horizontal="right" vertical="top" wrapText="1"/>
    </xf>
    <xf numFmtId="3" fontId="1" fillId="33" borderId="14" xfId="0" applyNumberFormat="1" applyFont="1" applyFill="1" applyBorder="1" applyAlignment="1">
      <alignment horizontal="center" vertical="top" wrapText="1"/>
    </xf>
    <xf numFmtId="4" fontId="1" fillId="33" borderId="13" xfId="0" applyNumberFormat="1" applyFont="1" applyFill="1" applyBorder="1" applyAlignment="1">
      <alignment horizontal="center" vertical="top" wrapText="1"/>
    </xf>
    <xf numFmtId="3" fontId="1" fillId="33" borderId="11" xfId="0" applyNumberFormat="1" applyFont="1" applyFill="1" applyBorder="1" applyAlignment="1">
      <alignment vertical="top" wrapText="1"/>
    </xf>
    <xf numFmtId="4" fontId="4" fillId="33" borderId="10" xfId="0" applyNumberFormat="1" applyFont="1" applyFill="1" applyBorder="1" applyAlignment="1">
      <alignment horizontal="right" wrapText="1"/>
    </xf>
    <xf numFmtId="3" fontId="4" fillId="33" borderId="14" xfId="0" applyNumberFormat="1" applyFont="1" applyFill="1" applyBorder="1" applyAlignment="1">
      <alignment vertical="top" wrapText="1"/>
    </xf>
    <xf numFmtId="0" fontId="4" fillId="33" borderId="14" xfId="0" applyNumberFormat="1" applyFont="1" applyFill="1" applyBorder="1" applyAlignment="1">
      <alignment horizontal="center" vertical="top" wrapText="1"/>
    </xf>
    <xf numFmtId="3" fontId="4" fillId="33" borderId="14" xfId="0" applyNumberFormat="1" applyFont="1" applyFill="1" applyBorder="1" applyAlignment="1">
      <alignment vertical="top"/>
    </xf>
    <xf numFmtId="3" fontId="4" fillId="33" borderId="14" xfId="0" applyNumberFormat="1" applyFont="1" applyFill="1" applyBorder="1" applyAlignment="1">
      <alignment horizontal="right" vertical="top"/>
    </xf>
    <xf numFmtId="4" fontId="4" fillId="33" borderId="14" xfId="0" applyNumberFormat="1" applyFont="1" applyFill="1" applyBorder="1" applyAlignment="1">
      <alignment horizontal="right" vertical="top"/>
    </xf>
    <xf numFmtId="4" fontId="1" fillId="33" borderId="10" xfId="0" applyNumberFormat="1" applyFont="1" applyFill="1" applyBorder="1" applyAlignment="1">
      <alignment horizontal="right" vertical="top" wrapText="1"/>
    </xf>
    <xf numFmtId="3" fontId="6" fillId="0" borderId="11" xfId="0" applyNumberFormat="1" applyFont="1" applyBorder="1" applyAlignment="1">
      <alignment/>
    </xf>
    <xf numFmtId="4" fontId="4" fillId="33" borderId="10" xfId="0" applyNumberFormat="1" applyFont="1" applyFill="1" applyBorder="1" applyAlignment="1">
      <alignment vertical="top" wrapText="1"/>
    </xf>
    <xf numFmtId="3" fontId="1" fillId="33" borderId="13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2"/>
  <sheetViews>
    <sheetView tabSelected="1" zoomScalePageLayoutView="0" workbookViewId="0" topLeftCell="A101">
      <selection activeCell="I109" sqref="I109"/>
    </sheetView>
  </sheetViews>
  <sheetFormatPr defaultColWidth="9.140625" defaultRowHeight="12.75"/>
  <cols>
    <col min="1" max="1" width="33.28125" style="5" customWidth="1"/>
    <col min="2" max="2" width="13.28125" style="5" customWidth="1"/>
    <col min="3" max="3" width="13.57421875" style="5" customWidth="1"/>
    <col min="4" max="4" width="14.28125" style="9" customWidth="1"/>
    <col min="5" max="5" width="9.140625" style="1" customWidth="1"/>
    <col min="6" max="6" width="14.8515625" style="1" bestFit="1" customWidth="1"/>
    <col min="7" max="8" width="9.140625" style="1" customWidth="1"/>
    <col min="9" max="9" width="10.140625" style="1" bestFit="1" customWidth="1"/>
    <col min="10" max="16384" width="9.140625" style="1" customWidth="1"/>
  </cols>
  <sheetData>
    <row r="1" ht="12.75">
      <c r="A1" s="15" t="s">
        <v>65</v>
      </c>
    </row>
    <row r="2" ht="12.75">
      <c r="A2" s="16" t="s">
        <v>97</v>
      </c>
    </row>
    <row r="3" ht="36.75" customHeight="1" thickBot="1">
      <c r="A3" s="50" t="s">
        <v>102</v>
      </c>
    </row>
    <row r="4" spans="1:4" ht="13.5" thickBot="1">
      <c r="A4" s="51" t="s">
        <v>0</v>
      </c>
      <c r="B4" s="52" t="s">
        <v>1</v>
      </c>
      <c r="C4" s="52" t="s">
        <v>2</v>
      </c>
      <c r="D4" s="53" t="s">
        <v>3</v>
      </c>
    </row>
    <row r="5" spans="1:4" ht="12.75" customHeight="1" thickBot="1">
      <c r="A5" s="18" t="s">
        <v>4</v>
      </c>
      <c r="B5" s="2">
        <v>105752348</v>
      </c>
      <c r="C5" s="2">
        <v>101948845</v>
      </c>
      <c r="D5" s="2">
        <v>3803503</v>
      </c>
    </row>
    <row r="6" spans="1:4" ht="12" customHeight="1" thickBot="1">
      <c r="A6" s="18" t="s">
        <v>5</v>
      </c>
      <c r="B6" s="2">
        <v>14152</v>
      </c>
      <c r="C6" s="2">
        <v>3499492</v>
      </c>
      <c r="D6" s="2">
        <v>-3485340</v>
      </c>
    </row>
    <row r="7" spans="1:4" ht="13.5" thickBot="1">
      <c r="A7" s="55" t="s">
        <v>6</v>
      </c>
      <c r="B7" s="56">
        <f>SUM(B5:B6)</f>
        <v>105766500</v>
      </c>
      <c r="C7" s="56">
        <f>SUM(C5:C6)</f>
        <v>105448337</v>
      </c>
      <c r="D7" s="56">
        <f>SUM(D5:D6)</f>
        <v>318163</v>
      </c>
    </row>
    <row r="9" ht="24.75" customHeight="1" thickBot="1">
      <c r="A9" s="50" t="s">
        <v>103</v>
      </c>
    </row>
    <row r="10" spans="1:4" ht="13.5" thickBot="1">
      <c r="A10" s="51" t="s">
        <v>7</v>
      </c>
      <c r="B10" s="51" t="s">
        <v>94</v>
      </c>
      <c r="C10" s="51" t="s">
        <v>96</v>
      </c>
      <c r="D10" s="53" t="s">
        <v>8</v>
      </c>
    </row>
    <row r="11" spans="1:4" ht="13.5" thickBot="1">
      <c r="A11" s="3" t="s">
        <v>9</v>
      </c>
      <c r="B11" s="2">
        <v>67754613</v>
      </c>
      <c r="C11" s="2">
        <v>70838398</v>
      </c>
      <c r="D11" s="10">
        <f aca="true" t="shared" si="0" ref="D11:D18">C11/B11</f>
        <v>1.045514022786906</v>
      </c>
    </row>
    <row r="12" spans="1:4" ht="13.5" thickBot="1">
      <c r="A12" s="3" t="s">
        <v>66</v>
      </c>
      <c r="B12" s="2">
        <v>12900833</v>
      </c>
      <c r="C12" s="2">
        <v>13647208</v>
      </c>
      <c r="D12" s="10">
        <f t="shared" si="0"/>
        <v>1.057854791237124</v>
      </c>
    </row>
    <row r="13" spans="1:4" ht="13.5" thickBot="1">
      <c r="A13" s="3" t="s">
        <v>10</v>
      </c>
      <c r="B13" s="2">
        <v>5861</v>
      </c>
      <c r="C13" s="2">
        <v>42534</v>
      </c>
      <c r="D13" s="10">
        <f t="shared" si="0"/>
        <v>7.257123357788773</v>
      </c>
    </row>
    <row r="14" spans="1:4" ht="13.5" thickBot="1">
      <c r="A14" s="3" t="s">
        <v>67</v>
      </c>
      <c r="B14" s="2">
        <v>2327174</v>
      </c>
      <c r="C14" s="2">
        <v>6456917</v>
      </c>
      <c r="D14" s="10">
        <f t="shared" si="0"/>
        <v>2.774574226078497</v>
      </c>
    </row>
    <row r="15" spans="1:4" ht="24.75" thickBot="1">
      <c r="A15" s="3" t="s">
        <v>11</v>
      </c>
      <c r="B15" s="2">
        <v>9359194</v>
      </c>
      <c r="C15" s="2">
        <v>10042403</v>
      </c>
      <c r="D15" s="10">
        <f t="shared" si="0"/>
        <v>1.0729987005291268</v>
      </c>
    </row>
    <row r="16" spans="1:4" ht="13.5" thickBot="1">
      <c r="A16" s="3" t="s">
        <v>12</v>
      </c>
      <c r="B16" s="2">
        <v>2783101</v>
      </c>
      <c r="C16" s="2">
        <v>4676400</v>
      </c>
      <c r="D16" s="10">
        <f>C16/B16</f>
        <v>1.6802839710093165</v>
      </c>
    </row>
    <row r="17" spans="1:4" ht="13.5" thickBot="1">
      <c r="A17" s="3" t="s">
        <v>68</v>
      </c>
      <c r="B17" s="2">
        <v>33427</v>
      </c>
      <c r="C17" s="2">
        <v>48488</v>
      </c>
      <c r="D17" s="10">
        <f>C17/B17</f>
        <v>1.4505639153977323</v>
      </c>
    </row>
    <row r="18" spans="1:4" ht="13.5" thickBot="1">
      <c r="A18" s="47" t="s">
        <v>6</v>
      </c>
      <c r="B18" s="56">
        <f>SUM(B11:B17)</f>
        <v>95164203</v>
      </c>
      <c r="C18" s="56">
        <f>SUM(C11:C17)</f>
        <v>105752348</v>
      </c>
      <c r="D18" s="60">
        <f t="shared" si="0"/>
        <v>1.1112618470623876</v>
      </c>
    </row>
    <row r="19" ht="12.75">
      <c r="A19" s="17"/>
    </row>
    <row r="21" ht="13.5" thickBot="1">
      <c r="A21" s="50" t="s">
        <v>104</v>
      </c>
    </row>
    <row r="22" spans="1:4" ht="13.5" thickBot="1">
      <c r="A22" s="61" t="s">
        <v>13</v>
      </c>
      <c r="B22" s="62" t="s">
        <v>94</v>
      </c>
      <c r="C22" s="51" t="s">
        <v>96</v>
      </c>
      <c r="D22" s="53" t="s">
        <v>8</v>
      </c>
    </row>
    <row r="23" spans="1:4" ht="13.5" thickBot="1">
      <c r="A23" s="3" t="s">
        <v>14</v>
      </c>
      <c r="B23" s="2">
        <v>58568550</v>
      </c>
      <c r="C23" s="2">
        <v>60942558</v>
      </c>
      <c r="D23" s="12">
        <f>C23/B23</f>
        <v>1.0405338359921834</v>
      </c>
    </row>
    <row r="24" spans="1:4" ht="13.5" thickBot="1">
      <c r="A24" s="3" t="s">
        <v>15</v>
      </c>
      <c r="B24" s="2">
        <v>114141</v>
      </c>
      <c r="C24" s="2">
        <v>269153</v>
      </c>
      <c r="D24" s="12">
        <f aca="true" t="shared" si="1" ref="D24:D33">C24/B24</f>
        <v>2.358074662040809</v>
      </c>
    </row>
    <row r="25" spans="1:4" ht="13.5" thickBot="1">
      <c r="A25" s="41" t="s">
        <v>95</v>
      </c>
      <c r="B25" s="2">
        <v>3209644</v>
      </c>
      <c r="C25" s="2">
        <v>3345038</v>
      </c>
      <c r="D25" s="12">
        <f t="shared" si="1"/>
        <v>1.0421834944934703</v>
      </c>
    </row>
    <row r="26" spans="1:4" ht="13.5" thickBot="1">
      <c r="A26" s="3" t="s">
        <v>16</v>
      </c>
      <c r="B26" s="2">
        <v>31765</v>
      </c>
      <c r="C26" s="2">
        <v>64008</v>
      </c>
      <c r="D26" s="12">
        <f t="shared" si="1"/>
        <v>2.015048008814733</v>
      </c>
    </row>
    <row r="27" spans="1:4" ht="13.5" thickBot="1">
      <c r="A27" s="3" t="s">
        <v>17</v>
      </c>
      <c r="B27" s="2">
        <v>147193</v>
      </c>
      <c r="C27" s="2">
        <v>129750</v>
      </c>
      <c r="D27" s="12">
        <f t="shared" si="1"/>
        <v>0.8814957233020592</v>
      </c>
    </row>
    <row r="28" spans="1:4" ht="13.5" thickBot="1">
      <c r="A28" s="33" t="s">
        <v>86</v>
      </c>
      <c r="B28" s="6">
        <v>59132</v>
      </c>
      <c r="C28" s="6">
        <v>27970</v>
      </c>
      <c r="D28" s="13">
        <f t="shared" si="1"/>
        <v>0.4730095379828181</v>
      </c>
    </row>
    <row r="29" spans="1:4" ht="13.5" thickBot="1">
      <c r="A29" s="21" t="s">
        <v>18</v>
      </c>
      <c r="B29" s="2">
        <v>5438587</v>
      </c>
      <c r="C29" s="2">
        <v>5776486</v>
      </c>
      <c r="D29" s="12">
        <f t="shared" si="1"/>
        <v>1.0621299245557716</v>
      </c>
    </row>
    <row r="30" spans="1:4" ht="12" customHeight="1" thickBot="1">
      <c r="A30" s="27" t="s">
        <v>77</v>
      </c>
      <c r="B30" s="2">
        <v>67090</v>
      </c>
      <c r="C30" s="2">
        <v>68432</v>
      </c>
      <c r="D30" s="12">
        <f t="shared" si="1"/>
        <v>1.0200029810702043</v>
      </c>
    </row>
    <row r="31" spans="1:4" ht="13.5" thickBot="1">
      <c r="A31" s="22" t="s">
        <v>69</v>
      </c>
      <c r="B31" s="2">
        <v>85711</v>
      </c>
      <c r="C31" s="2">
        <v>213353</v>
      </c>
      <c r="D31" s="12">
        <f>C31/B31</f>
        <v>2.4892137531938725</v>
      </c>
    </row>
    <row r="32" spans="1:4" ht="13.5" thickBot="1">
      <c r="A32" s="21" t="s">
        <v>19</v>
      </c>
      <c r="B32" s="29">
        <v>32800</v>
      </c>
      <c r="C32" s="29">
        <v>1650</v>
      </c>
      <c r="D32" s="30">
        <f>C32/B32</f>
        <v>0.05030487804878049</v>
      </c>
    </row>
    <row r="33" spans="1:4" ht="13.5" thickBot="1">
      <c r="A33" s="63" t="s">
        <v>20</v>
      </c>
      <c r="B33" s="64">
        <f>SUM(B23:B32)</f>
        <v>67754613</v>
      </c>
      <c r="C33" s="64">
        <f>SUM(C23:C32)</f>
        <v>70838398</v>
      </c>
      <c r="D33" s="65">
        <f t="shared" si="1"/>
        <v>1.045514022786906</v>
      </c>
    </row>
    <row r="34" spans="1:4" ht="12.75">
      <c r="A34" s="38"/>
      <c r="B34" s="39"/>
      <c r="C34" s="39"/>
      <c r="D34" s="40"/>
    </row>
    <row r="35" spans="1:4" ht="12.75">
      <c r="A35" s="38"/>
      <c r="B35" s="39"/>
      <c r="C35" s="39"/>
      <c r="D35" s="40"/>
    </row>
    <row r="37" ht="13.5" thickBot="1">
      <c r="A37" s="16" t="s">
        <v>105</v>
      </c>
    </row>
    <row r="38" spans="1:4" ht="13.5" thickBot="1">
      <c r="A38" s="44" t="s">
        <v>21</v>
      </c>
      <c r="B38" s="45" t="s">
        <v>94</v>
      </c>
      <c r="C38" s="45" t="s">
        <v>96</v>
      </c>
      <c r="D38" s="46" t="s">
        <v>8</v>
      </c>
    </row>
    <row r="39" spans="1:4" ht="12.75">
      <c r="A39" s="27" t="s">
        <v>71</v>
      </c>
      <c r="B39" s="43">
        <v>11033429</v>
      </c>
      <c r="C39" s="43">
        <v>11752773</v>
      </c>
      <c r="D39" s="42">
        <f aca="true" t="shared" si="2" ref="D39:D44">C39/B39</f>
        <v>1.0651967760883765</v>
      </c>
    </row>
    <row r="40" spans="1:4" ht="13.5" thickBot="1">
      <c r="A40" s="3" t="s">
        <v>22</v>
      </c>
      <c r="B40" s="2">
        <v>2327174</v>
      </c>
      <c r="C40" s="2">
        <v>6456917</v>
      </c>
      <c r="D40" s="12">
        <f t="shared" si="2"/>
        <v>2.774574226078497</v>
      </c>
    </row>
    <row r="41" spans="1:4" ht="12.75" customHeight="1" thickBot="1">
      <c r="A41" s="3" t="s">
        <v>23</v>
      </c>
      <c r="B41" s="2">
        <v>248193</v>
      </c>
      <c r="C41" s="2">
        <v>256680</v>
      </c>
      <c r="D41" s="12">
        <f t="shared" si="2"/>
        <v>1.0341951626355297</v>
      </c>
    </row>
    <row r="42" spans="1:4" ht="13.5" thickBot="1">
      <c r="A42" s="28" t="s">
        <v>78</v>
      </c>
      <c r="B42" s="2">
        <v>1619212</v>
      </c>
      <c r="C42" s="2">
        <v>1637755</v>
      </c>
      <c r="D42" s="12">
        <f t="shared" si="2"/>
        <v>1.011451866710474</v>
      </c>
    </row>
    <row r="43" spans="1:4" ht="13.5" thickBot="1">
      <c r="A43" s="28" t="s">
        <v>91</v>
      </c>
      <c r="B43" s="2">
        <v>2783101</v>
      </c>
      <c r="C43" s="2">
        <v>4676400</v>
      </c>
      <c r="D43" s="12">
        <f t="shared" si="2"/>
        <v>1.6802839710093165</v>
      </c>
    </row>
    <row r="44" spans="1:4" ht="13.5" thickBot="1">
      <c r="A44" s="47" t="s">
        <v>24</v>
      </c>
      <c r="B44" s="56">
        <f>SUM(B39:B43)</f>
        <v>18011109</v>
      </c>
      <c r="C44" s="56">
        <f>SUM(C39:C43)</f>
        <v>24780525</v>
      </c>
      <c r="D44" s="49">
        <f t="shared" si="2"/>
        <v>1.3758467066075721</v>
      </c>
    </row>
    <row r="46" spans="1:4" ht="12.75">
      <c r="A46" s="23" t="s">
        <v>98</v>
      </c>
      <c r="D46" s="31" t="s">
        <v>96</v>
      </c>
    </row>
    <row r="47" spans="1:4" ht="12.75">
      <c r="A47" s="23" t="s">
        <v>87</v>
      </c>
      <c r="C47" s="37">
        <v>239308</v>
      </c>
      <c r="D47" s="37">
        <v>159312</v>
      </c>
    </row>
    <row r="48" spans="1:4" ht="12.75">
      <c r="A48" s="23" t="s">
        <v>88</v>
      </c>
      <c r="C48" s="34">
        <v>480000</v>
      </c>
      <c r="D48" s="34">
        <v>400000</v>
      </c>
    </row>
    <row r="49" spans="1:4" ht="12.75">
      <c r="A49" s="23" t="s">
        <v>89</v>
      </c>
      <c r="C49" s="34">
        <v>420000</v>
      </c>
      <c r="D49" s="34">
        <v>520000</v>
      </c>
    </row>
    <row r="50" spans="1:4" ht="12.75">
      <c r="A50" s="23" t="s">
        <v>90</v>
      </c>
      <c r="C50" s="34">
        <v>479904</v>
      </c>
      <c r="D50" s="34">
        <v>558443</v>
      </c>
    </row>
    <row r="51" spans="4:6" ht="12.75">
      <c r="D51" s="14" t="s">
        <v>25</v>
      </c>
      <c r="F51" s="36"/>
    </row>
    <row r="52" ht="13.5" thickBot="1">
      <c r="A52" s="16" t="s">
        <v>106</v>
      </c>
    </row>
    <row r="53" spans="1:4" ht="13.5" thickBot="1">
      <c r="A53" s="57" t="s">
        <v>26</v>
      </c>
      <c r="B53" s="57" t="s">
        <v>94</v>
      </c>
      <c r="C53" s="57" t="s">
        <v>96</v>
      </c>
      <c r="D53" s="58" t="s">
        <v>8</v>
      </c>
    </row>
    <row r="54" spans="1:4" ht="13.5" thickBot="1">
      <c r="A54" s="3" t="s">
        <v>27</v>
      </c>
      <c r="B54" s="2">
        <v>4107</v>
      </c>
      <c r="C54" s="2">
        <v>1707</v>
      </c>
      <c r="D54" s="12">
        <f>C54/B54</f>
        <v>0.4156318480642805</v>
      </c>
    </row>
    <row r="55" spans="1:4" ht="13.5" thickBot="1">
      <c r="A55" s="3" t="s">
        <v>28</v>
      </c>
      <c r="B55" s="2">
        <v>1754</v>
      </c>
      <c r="C55" s="2">
        <v>40827</v>
      </c>
      <c r="D55" s="12">
        <f>C55/B55</f>
        <v>23.276510832383124</v>
      </c>
    </row>
    <row r="56" spans="1:4" ht="13.5" thickBot="1">
      <c r="A56" s="59" t="s">
        <v>24</v>
      </c>
      <c r="B56" s="54">
        <f>SUM(B54:B55)</f>
        <v>5861</v>
      </c>
      <c r="C56" s="54">
        <f>SUM(C54:C55)</f>
        <v>42534</v>
      </c>
      <c r="D56" s="66">
        <f>C56/B56</f>
        <v>7.257123357788773</v>
      </c>
    </row>
    <row r="58" ht="13.5" thickBot="1">
      <c r="A58" s="16" t="s">
        <v>107</v>
      </c>
    </row>
    <row r="59" spans="1:4" ht="13.5" thickBot="1">
      <c r="A59" s="51" t="s">
        <v>1</v>
      </c>
      <c r="B59" s="51" t="s">
        <v>94</v>
      </c>
      <c r="C59" s="51" t="s">
        <v>96</v>
      </c>
      <c r="D59" s="53" t="s">
        <v>8</v>
      </c>
    </row>
    <row r="60" spans="1:4" ht="24.75" thickBot="1">
      <c r="A60" s="3" t="s">
        <v>92</v>
      </c>
      <c r="B60" s="2">
        <v>5665340</v>
      </c>
      <c r="C60" s="2">
        <v>5749253</v>
      </c>
      <c r="D60" s="12">
        <f>C60/B60</f>
        <v>1.014811644137863</v>
      </c>
    </row>
    <row r="61" spans="1:4" ht="13.5" thickBot="1">
      <c r="A61" s="3" t="s">
        <v>29</v>
      </c>
      <c r="B61" s="2">
        <v>33427</v>
      </c>
      <c r="C61" s="2">
        <v>48488</v>
      </c>
      <c r="D61" s="12">
        <f>C61/B61</f>
        <v>1.4505639153977323</v>
      </c>
    </row>
    <row r="62" spans="1:4" ht="13.5" thickBot="1">
      <c r="A62" s="47" t="s">
        <v>6</v>
      </c>
      <c r="B62" s="56">
        <f>SUM(B60:B61)</f>
        <v>5698767</v>
      </c>
      <c r="C62" s="56">
        <f>SUM(C60:C61)</f>
        <v>5797741</v>
      </c>
      <c r="D62" s="49">
        <f>C62/B62</f>
        <v>1.0173676165388057</v>
      </c>
    </row>
    <row r="63" ht="12.75">
      <c r="F63"/>
    </row>
    <row r="64" ht="13.5" thickBot="1">
      <c r="A64" s="16" t="s">
        <v>112</v>
      </c>
    </row>
    <row r="65" spans="1:4" ht="13.5" thickBot="1">
      <c r="A65" s="51" t="s">
        <v>108</v>
      </c>
      <c r="B65" s="51" t="s">
        <v>94</v>
      </c>
      <c r="C65" s="51" t="s">
        <v>96</v>
      </c>
      <c r="D65" s="53" t="s">
        <v>8</v>
      </c>
    </row>
    <row r="66" spans="1:4" ht="13.5" thickBot="1">
      <c r="A66" s="3" t="s">
        <v>30</v>
      </c>
      <c r="B66" s="35">
        <v>65791657</v>
      </c>
      <c r="C66" s="67">
        <v>71038632</v>
      </c>
      <c r="D66" s="12">
        <f aca="true" t="shared" si="3" ref="D66:D71">C66/B66</f>
        <v>1.0797513733390238</v>
      </c>
    </row>
    <row r="67" spans="1:4" ht="13.5" thickBot="1">
      <c r="A67" s="3" t="s">
        <v>31</v>
      </c>
      <c r="B67" s="2">
        <v>26291569</v>
      </c>
      <c r="C67" s="2">
        <v>29446297</v>
      </c>
      <c r="D67" s="12">
        <f t="shared" si="3"/>
        <v>1.1199901002484864</v>
      </c>
    </row>
    <row r="68" spans="1:4" ht="13.5" thickBot="1">
      <c r="A68" s="3" t="s">
        <v>32</v>
      </c>
      <c r="B68" s="2">
        <v>432227</v>
      </c>
      <c r="C68" s="2">
        <v>274475</v>
      </c>
      <c r="D68" s="12">
        <f t="shared" si="3"/>
        <v>0.6350251141182758</v>
      </c>
    </row>
    <row r="69" spans="1:4" ht="13.5" thickBot="1">
      <c r="A69" s="19" t="s">
        <v>70</v>
      </c>
      <c r="B69" s="2">
        <v>371924</v>
      </c>
      <c r="C69" s="2">
        <v>648487</v>
      </c>
      <c r="D69" s="12">
        <f t="shared" si="3"/>
        <v>1.743600843183016</v>
      </c>
    </row>
    <row r="70" spans="1:4" ht="13.5" thickBot="1">
      <c r="A70" s="3" t="s">
        <v>33</v>
      </c>
      <c r="B70" s="2">
        <v>353413</v>
      </c>
      <c r="C70" s="2">
        <v>540954</v>
      </c>
      <c r="D70" s="11">
        <f t="shared" si="3"/>
        <v>1.5306567670119662</v>
      </c>
    </row>
    <row r="71" spans="1:4" ht="13.5" thickBot="1">
      <c r="A71" s="47" t="s">
        <v>24</v>
      </c>
      <c r="B71" s="56">
        <f>SUM(B66:B70)</f>
        <v>93240790</v>
      </c>
      <c r="C71" s="56">
        <f>SUM(C66:C70)</f>
        <v>101948845</v>
      </c>
      <c r="D71" s="68">
        <f t="shared" si="3"/>
        <v>1.0933931919710247</v>
      </c>
    </row>
    <row r="73" ht="13.5" thickBot="1">
      <c r="A73" s="16" t="s">
        <v>101</v>
      </c>
    </row>
    <row r="74" spans="1:4" ht="12.75">
      <c r="A74" s="44" t="s">
        <v>2</v>
      </c>
      <c r="B74" s="45" t="s">
        <v>94</v>
      </c>
      <c r="C74" s="45" t="s">
        <v>96</v>
      </c>
      <c r="D74" s="46" t="s">
        <v>8</v>
      </c>
    </row>
    <row r="75" spans="1:4" ht="13.5" thickBot="1">
      <c r="A75" s="3" t="s">
        <v>34</v>
      </c>
      <c r="B75" s="8">
        <v>54074192</v>
      </c>
      <c r="C75" s="8">
        <v>58208480</v>
      </c>
      <c r="D75" s="12">
        <f>C75/B75</f>
        <v>1.0764558442223233</v>
      </c>
    </row>
    <row r="76" spans="1:4" ht="13.5" thickBot="1">
      <c r="A76" s="3" t="s">
        <v>35</v>
      </c>
      <c r="B76" s="8">
        <v>2502685</v>
      </c>
      <c r="C76" s="8">
        <v>2944404</v>
      </c>
      <c r="D76" s="12">
        <f>C76/B76</f>
        <v>1.1764980411038544</v>
      </c>
    </row>
    <row r="77" spans="1:4" ht="13.5" thickBot="1">
      <c r="A77" s="3" t="s">
        <v>36</v>
      </c>
      <c r="B77" s="8">
        <v>9214780</v>
      </c>
      <c r="C77" s="8">
        <v>9885748</v>
      </c>
      <c r="D77" s="12">
        <f>C77/B77</f>
        <v>1.0728143265493044</v>
      </c>
    </row>
    <row r="78" spans="1:4" ht="13.5" thickBot="1">
      <c r="A78" s="47" t="s">
        <v>24</v>
      </c>
      <c r="B78" s="48">
        <f>SUM(B75:B77)</f>
        <v>65791657</v>
      </c>
      <c r="C78" s="48">
        <f>SUM(C75:C77)</f>
        <v>71038632</v>
      </c>
      <c r="D78" s="49">
        <f>C78/B78</f>
        <v>1.0797513733390238</v>
      </c>
    </row>
    <row r="80" ht="13.5" thickBot="1">
      <c r="A80" s="16" t="s">
        <v>111</v>
      </c>
    </row>
    <row r="81" spans="1:4" ht="13.5" thickBot="1">
      <c r="A81" s="51" t="s">
        <v>2</v>
      </c>
      <c r="B81" s="51" t="s">
        <v>94</v>
      </c>
      <c r="C81" s="51" t="s">
        <v>96</v>
      </c>
      <c r="D81" s="53" t="s">
        <v>8</v>
      </c>
    </row>
    <row r="82" spans="1:4" ht="13.5" thickBot="1">
      <c r="A82" s="21" t="s">
        <v>37</v>
      </c>
      <c r="B82" s="7">
        <v>7006733</v>
      </c>
      <c r="C82" s="7">
        <v>7248795</v>
      </c>
      <c r="D82" s="4">
        <f aca="true" t="shared" si="4" ref="D82:D97">C82/B82</f>
        <v>1.0345470563813406</v>
      </c>
    </row>
    <row r="83" spans="1:4" ht="13.5" thickBot="1">
      <c r="A83" s="20" t="s">
        <v>38</v>
      </c>
      <c r="B83" s="29">
        <v>2208852</v>
      </c>
      <c r="C83" s="29">
        <v>2607854</v>
      </c>
      <c r="D83" s="30">
        <f t="shared" si="4"/>
        <v>1.180637724935849</v>
      </c>
    </row>
    <row r="84" spans="1:6" ht="13.5" thickBot="1">
      <c r="A84" s="20" t="s">
        <v>39</v>
      </c>
      <c r="B84" s="29">
        <v>3714940</v>
      </c>
      <c r="C84" s="29">
        <v>3727948</v>
      </c>
      <c r="D84" s="30">
        <f t="shared" si="4"/>
        <v>1.0035015370369373</v>
      </c>
      <c r="F84" s="36"/>
    </row>
    <row r="85" spans="1:4" ht="13.5" thickBot="1">
      <c r="A85" s="3" t="s">
        <v>40</v>
      </c>
      <c r="B85" s="2">
        <v>428875</v>
      </c>
      <c r="C85" s="2">
        <v>399376</v>
      </c>
      <c r="D85" s="12">
        <f t="shared" si="4"/>
        <v>0.9312177207811134</v>
      </c>
    </row>
    <row r="86" spans="1:4" ht="24.75" thickBot="1">
      <c r="A86" s="3" t="s">
        <v>41</v>
      </c>
      <c r="B86" s="2">
        <v>1385658</v>
      </c>
      <c r="C86" s="2">
        <v>1075083</v>
      </c>
      <c r="D86" s="12">
        <f t="shared" si="4"/>
        <v>0.7758646072840485</v>
      </c>
    </row>
    <row r="87" spans="1:4" ht="13.5" thickBot="1">
      <c r="A87" s="3" t="s">
        <v>42</v>
      </c>
      <c r="B87" s="2">
        <v>395215</v>
      </c>
      <c r="C87" s="2">
        <v>503460</v>
      </c>
      <c r="D87" s="12">
        <f t="shared" si="4"/>
        <v>1.273888895917412</v>
      </c>
    </row>
    <row r="88" spans="1:4" ht="13.5" thickBot="1">
      <c r="A88" s="3" t="s">
        <v>43</v>
      </c>
      <c r="B88" s="2">
        <v>730408</v>
      </c>
      <c r="C88" s="2">
        <v>866748</v>
      </c>
      <c r="D88" s="12">
        <f t="shared" si="4"/>
        <v>1.1866627966834975</v>
      </c>
    </row>
    <row r="89" spans="1:4" ht="24.75" thickBot="1">
      <c r="A89" s="3" t="s">
        <v>44</v>
      </c>
      <c r="B89" s="2">
        <v>7531590</v>
      </c>
      <c r="C89" s="2">
        <v>9454015</v>
      </c>
      <c r="D89" s="12">
        <f t="shared" si="4"/>
        <v>1.2552482277978487</v>
      </c>
    </row>
    <row r="90" spans="1:4" ht="13.5" thickBot="1">
      <c r="A90" s="20" t="s">
        <v>45</v>
      </c>
      <c r="B90" s="6">
        <v>1201817</v>
      </c>
      <c r="C90" s="6">
        <v>1684456</v>
      </c>
      <c r="D90" s="13">
        <f t="shared" si="4"/>
        <v>1.4015910908233118</v>
      </c>
    </row>
    <row r="91" spans="1:4" ht="13.5" hidden="1" thickBot="1">
      <c r="A91" s="24"/>
      <c r="B91" s="25"/>
      <c r="C91" s="25"/>
      <c r="D91" s="26"/>
    </row>
    <row r="92" spans="1:4" ht="24.75" thickBot="1">
      <c r="A92" s="33" t="s">
        <v>72</v>
      </c>
      <c r="B92" s="29">
        <v>484688</v>
      </c>
      <c r="C92" s="29">
        <v>534207</v>
      </c>
      <c r="D92" s="30">
        <f t="shared" si="4"/>
        <v>1.1021667546958043</v>
      </c>
    </row>
    <row r="93" spans="1:4" ht="13.5" thickBot="1">
      <c r="A93" s="28" t="s">
        <v>73</v>
      </c>
      <c r="B93" s="2">
        <v>125807</v>
      </c>
      <c r="C93" s="2">
        <v>128681</v>
      </c>
      <c r="D93" s="12">
        <f t="shared" si="4"/>
        <v>1.0228445158059567</v>
      </c>
    </row>
    <row r="94" spans="1:4" ht="13.5" thickBot="1">
      <c r="A94" s="28" t="s">
        <v>74</v>
      </c>
      <c r="B94" s="2">
        <v>406111</v>
      </c>
      <c r="C94" s="2">
        <v>396347</v>
      </c>
      <c r="D94" s="12">
        <f t="shared" si="4"/>
        <v>0.9759573121634233</v>
      </c>
    </row>
    <row r="95" spans="1:4" ht="13.5" thickBot="1">
      <c r="A95" s="28" t="s">
        <v>75</v>
      </c>
      <c r="B95" s="2">
        <v>188896</v>
      </c>
      <c r="C95" s="2">
        <v>322274</v>
      </c>
      <c r="D95" s="12">
        <f t="shared" si="4"/>
        <v>1.7060922412332713</v>
      </c>
    </row>
    <row r="96" spans="1:4" ht="13.5" thickBot="1">
      <c r="A96" s="28" t="s">
        <v>76</v>
      </c>
      <c r="B96" s="2">
        <v>481979</v>
      </c>
      <c r="C96" s="2">
        <v>497053</v>
      </c>
      <c r="D96" s="12">
        <f t="shared" si="4"/>
        <v>1.0312752215345482</v>
      </c>
    </row>
    <row r="97" spans="1:4" ht="13.5" thickBot="1">
      <c r="A97" s="47" t="s">
        <v>6</v>
      </c>
      <c r="B97" s="56">
        <f>SUM(B82:B96)</f>
        <v>26291569</v>
      </c>
      <c r="C97" s="56">
        <f>SUM(C82:C96)</f>
        <v>29446297</v>
      </c>
      <c r="D97" s="49">
        <f t="shared" si="4"/>
        <v>1.1199901002484864</v>
      </c>
    </row>
    <row r="98" spans="1:4" ht="12.75">
      <c r="A98" s="24"/>
      <c r="B98" s="25"/>
      <c r="C98" s="25"/>
      <c r="D98" s="26"/>
    </row>
    <row r="99" ht="13.5" thickBot="1">
      <c r="A99" s="16" t="s">
        <v>110</v>
      </c>
    </row>
    <row r="100" spans="1:4" ht="13.5" thickBot="1">
      <c r="A100" s="61" t="s">
        <v>46</v>
      </c>
      <c r="B100" s="51" t="s">
        <v>94</v>
      </c>
      <c r="C100" s="51" t="s">
        <v>96</v>
      </c>
      <c r="D100" s="53" t="s">
        <v>8</v>
      </c>
    </row>
    <row r="101" spans="1:4" ht="13.5" thickBot="1">
      <c r="A101" s="3" t="s">
        <v>47</v>
      </c>
      <c r="B101" s="2">
        <v>551288</v>
      </c>
      <c r="C101" s="2">
        <v>0</v>
      </c>
      <c r="D101" s="12">
        <f aca="true" t="shared" si="5" ref="C101:D110">C101/B101</f>
        <v>0</v>
      </c>
    </row>
    <row r="102" spans="1:4" ht="13.5" thickBot="1">
      <c r="A102" s="3" t="s">
        <v>82</v>
      </c>
      <c r="B102" s="2">
        <v>1536693</v>
      </c>
      <c r="C102" s="2">
        <v>1437175</v>
      </c>
      <c r="D102" s="12">
        <f t="shared" si="5"/>
        <v>0.9352388538244139</v>
      </c>
    </row>
    <row r="103" spans="1:4" ht="13.5" thickBot="1">
      <c r="A103" s="3" t="s">
        <v>48</v>
      </c>
      <c r="B103" s="2">
        <v>300333</v>
      </c>
      <c r="C103" s="2">
        <v>70105</v>
      </c>
      <c r="D103" s="12">
        <f t="shared" si="5"/>
        <v>0.23342423243533011</v>
      </c>
    </row>
    <row r="104" spans="1:4" ht="13.5" thickBot="1">
      <c r="A104" s="3" t="s">
        <v>83</v>
      </c>
      <c r="B104" s="2">
        <v>198800</v>
      </c>
      <c r="C104" s="2">
        <v>44572</v>
      </c>
      <c r="D104" s="12">
        <f t="shared" si="5"/>
        <v>0.22420523138832998</v>
      </c>
    </row>
    <row r="105" spans="1:4" ht="13.5" thickBot="1">
      <c r="A105" s="3" t="s">
        <v>85</v>
      </c>
      <c r="B105" s="2">
        <v>779506</v>
      </c>
      <c r="C105" s="2">
        <v>942852</v>
      </c>
      <c r="D105" s="12">
        <f t="shared" si="5"/>
        <v>1.2095506641385698</v>
      </c>
    </row>
    <row r="106" spans="1:4" ht="13.5" thickBot="1">
      <c r="A106" s="3" t="s">
        <v>84</v>
      </c>
      <c r="B106" s="2">
        <v>749232</v>
      </c>
      <c r="C106" s="2">
        <v>674840</v>
      </c>
      <c r="D106" s="12">
        <f t="shared" si="5"/>
        <v>0.900708992675166</v>
      </c>
    </row>
    <row r="107" spans="1:4" ht="13.5" thickBot="1">
      <c r="A107" s="3" t="s">
        <v>49</v>
      </c>
      <c r="B107" s="2">
        <v>78181</v>
      </c>
      <c r="C107" s="2">
        <v>107855</v>
      </c>
      <c r="D107" s="12">
        <f t="shared" si="5"/>
        <v>1.3795551348793185</v>
      </c>
    </row>
    <row r="108" spans="1:4" ht="13.5" thickBot="1">
      <c r="A108" s="3" t="s">
        <v>50</v>
      </c>
      <c r="B108" s="2">
        <v>150220</v>
      </c>
      <c r="C108" s="2">
        <v>181096</v>
      </c>
      <c r="D108" s="12">
        <f t="shared" si="5"/>
        <v>1.205538543469578</v>
      </c>
    </row>
    <row r="109" spans="1:4" ht="13.5" thickBot="1">
      <c r="A109" s="3" t="s">
        <v>51</v>
      </c>
      <c r="B109" s="2">
        <v>257908</v>
      </c>
      <c r="C109" s="2">
        <v>40997</v>
      </c>
      <c r="D109" s="12">
        <f t="shared" si="5"/>
        <v>0.15895978410906214</v>
      </c>
    </row>
    <row r="110" spans="1:4" ht="13.5" thickBot="1">
      <c r="A110" s="59" t="s">
        <v>6</v>
      </c>
      <c r="B110" s="54">
        <f>SUM(B101:B109)</f>
        <v>4602161</v>
      </c>
      <c r="C110" s="54">
        <f>SUM(C101:C109)</f>
        <v>3499492</v>
      </c>
      <c r="D110" s="66">
        <f t="shared" si="5"/>
        <v>0.7604019068433286</v>
      </c>
    </row>
    <row r="112" ht="13.5" thickBot="1">
      <c r="A112" s="16" t="s">
        <v>109</v>
      </c>
    </row>
    <row r="113" spans="1:3" ht="13.5" thickBot="1">
      <c r="A113" s="57" t="s">
        <v>52</v>
      </c>
      <c r="B113" s="69" t="s">
        <v>94</v>
      </c>
      <c r="C113" s="69" t="s">
        <v>96</v>
      </c>
    </row>
    <row r="114" spans="1:3" ht="13.5" thickBot="1">
      <c r="A114" s="3" t="s">
        <v>53</v>
      </c>
      <c r="B114" s="2">
        <v>130287964</v>
      </c>
      <c r="C114" s="2">
        <v>125297859</v>
      </c>
    </row>
    <row r="115" spans="1:3" ht="13.5" thickBot="1">
      <c r="A115" s="3" t="s">
        <v>54</v>
      </c>
      <c r="B115" s="2">
        <v>9310999</v>
      </c>
      <c r="C115" s="2">
        <v>22621946</v>
      </c>
    </row>
    <row r="116" spans="1:3" ht="24.75" thickBot="1">
      <c r="A116" s="3" t="s">
        <v>55</v>
      </c>
      <c r="B116" s="2">
        <v>1889092</v>
      </c>
      <c r="C116" s="2">
        <v>279973</v>
      </c>
    </row>
    <row r="117" spans="1:3" ht="13.5" thickBot="1">
      <c r="A117" s="3" t="s">
        <v>56</v>
      </c>
      <c r="B117" s="2">
        <v>367736</v>
      </c>
      <c r="C117" s="2">
        <v>367736</v>
      </c>
    </row>
    <row r="118" spans="1:3" ht="13.5" thickBot="1">
      <c r="A118" s="3" t="s">
        <v>57</v>
      </c>
      <c r="B118" s="2">
        <v>1412206</v>
      </c>
      <c r="C118" s="2">
        <v>1412206</v>
      </c>
    </row>
    <row r="119" spans="1:3" ht="13.5" thickBot="1">
      <c r="A119" s="3" t="s">
        <v>58</v>
      </c>
      <c r="B119" s="2">
        <v>1906737</v>
      </c>
      <c r="C119" s="2">
        <v>2014342</v>
      </c>
    </row>
    <row r="120" spans="1:3" ht="13.5" thickBot="1">
      <c r="A120" s="3" t="s">
        <v>93</v>
      </c>
      <c r="B120" s="2">
        <v>5671954</v>
      </c>
      <c r="C120" s="2">
        <v>5993917</v>
      </c>
    </row>
    <row r="121" spans="1:3" ht="13.5" thickBot="1">
      <c r="A121" s="3" t="s">
        <v>59</v>
      </c>
      <c r="B121" s="2">
        <v>96828</v>
      </c>
      <c r="C121" s="2">
        <v>113009</v>
      </c>
    </row>
    <row r="122" spans="1:3" ht="13.5" thickBot="1">
      <c r="A122" s="47" t="s">
        <v>60</v>
      </c>
      <c r="B122" s="56">
        <f>SUM(B114:B121)</f>
        <v>150943516</v>
      </c>
      <c r="C122" s="56">
        <f>SUM(C114:C121)</f>
        <v>158100988</v>
      </c>
    </row>
    <row r="123" spans="1:3" ht="13.5" thickBot="1">
      <c r="A123" s="3" t="s">
        <v>61</v>
      </c>
      <c r="B123" s="2">
        <v>8694826</v>
      </c>
      <c r="C123" s="2">
        <v>20500318</v>
      </c>
    </row>
    <row r="124" spans="1:3" ht="13.5" thickBot="1">
      <c r="A124" s="3" t="s">
        <v>62</v>
      </c>
      <c r="B124" s="2">
        <v>151954</v>
      </c>
      <c r="C124" s="2">
        <v>60668</v>
      </c>
    </row>
    <row r="125" spans="1:3" ht="13.5" thickBot="1">
      <c r="A125" s="3" t="s">
        <v>63</v>
      </c>
      <c r="B125" s="2">
        <v>142096736</v>
      </c>
      <c r="C125" s="2">
        <v>137540002</v>
      </c>
    </row>
    <row r="126" spans="1:3" ht="13.5" thickBot="1">
      <c r="A126" s="47" t="s">
        <v>64</v>
      </c>
      <c r="B126" s="56">
        <f>SUM(B123:B125)</f>
        <v>150943516</v>
      </c>
      <c r="C126" s="56">
        <f>SUM(C123:C125)</f>
        <v>158100988</v>
      </c>
    </row>
    <row r="128" spans="1:3" ht="12.75">
      <c r="A128" s="23" t="s">
        <v>99</v>
      </c>
      <c r="B128" s="23"/>
      <c r="C128" s="23"/>
    </row>
    <row r="129" spans="1:3" ht="12.75">
      <c r="A129" s="23"/>
      <c r="B129" s="23"/>
      <c r="C129" s="23"/>
    </row>
    <row r="130" spans="1:3" ht="12.75">
      <c r="A130" s="23" t="s">
        <v>80</v>
      </c>
      <c r="B130" s="32" t="s">
        <v>79</v>
      </c>
      <c r="C130" s="32"/>
    </row>
    <row r="131" spans="1:3" ht="12.75">
      <c r="A131" s="23" t="s">
        <v>81</v>
      </c>
      <c r="B131" s="23" t="s">
        <v>100</v>
      </c>
      <c r="C131" s="23"/>
    </row>
    <row r="132" ht="12.75">
      <c r="C132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Ankica Mihaljevic</cp:lastModifiedBy>
  <cp:lastPrinted>2019-02-14T12:05:34Z</cp:lastPrinted>
  <dcterms:created xsi:type="dcterms:W3CDTF">2011-04-05T13:13:05Z</dcterms:created>
  <dcterms:modified xsi:type="dcterms:W3CDTF">2019-02-14T14:26:58Z</dcterms:modified>
  <cp:category/>
  <cp:version/>
  <cp:contentType/>
  <cp:contentStatus/>
</cp:coreProperties>
</file>